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RAT\Desktop\SASIN24\Statistic\"/>
    </mc:Choice>
  </mc:AlternateContent>
  <xr:revisionPtr revIDLastSave="0" documentId="13_ncr:1_{83A86173-8809-4708-A3E7-5A0CE91F313F}" xr6:coauthVersionLast="47" xr6:coauthVersionMax="47" xr10:uidLastSave="{00000000-0000-0000-0000-000000000000}"/>
  <bookViews>
    <workbookView xWindow="-110" yWindow="-110" windowWidth="19420" windowHeight="10300" firstSheet="17" activeTab="29" xr2:uid="{ED6FFA4E-B5A3-4414-BDFE-1137A4B07A1A}"/>
  </bookViews>
  <sheets>
    <sheet name="1-4" sheetId="1" r:id="rId1"/>
    <sheet name="5" sheetId="2" r:id="rId2"/>
    <sheet name="6" sheetId="3" r:id="rId3"/>
    <sheet name="7" sheetId="4" r:id="rId4"/>
    <sheet name="8" sheetId="5" r:id="rId5"/>
    <sheet name="9-12" sheetId="7" r:id="rId6"/>
    <sheet name="13" sheetId="8" r:id="rId7"/>
    <sheet name="14" sheetId="9" r:id="rId8"/>
    <sheet name="15" sheetId="10" r:id="rId9"/>
    <sheet name="16" sheetId="11" r:id="rId10"/>
    <sheet name="17" sheetId="12" r:id="rId11"/>
    <sheet name="18" sheetId="13" r:id="rId12"/>
    <sheet name="19" sheetId="14" r:id="rId13"/>
    <sheet name="20" sheetId="15" r:id="rId14"/>
    <sheet name="21-22" sheetId="16" r:id="rId15"/>
    <sheet name="23" sheetId="17" r:id="rId16"/>
    <sheet name="24" sheetId="19" r:id="rId17"/>
    <sheet name="25" sheetId="20" r:id="rId18"/>
    <sheet name="26" sheetId="21" r:id="rId19"/>
    <sheet name="27" sheetId="22" r:id="rId20"/>
    <sheet name="28" sheetId="23" r:id="rId21"/>
    <sheet name="29" sheetId="24" r:id="rId22"/>
    <sheet name="30" sheetId="25" r:id="rId23"/>
    <sheet name="31-32" sheetId="26" r:id="rId24"/>
    <sheet name="33" sheetId="27" r:id="rId25"/>
    <sheet name="34" sheetId="28" r:id="rId26"/>
    <sheet name="35" sheetId="29" r:id="rId27"/>
    <sheet name="36" sheetId="30" r:id="rId28"/>
    <sheet name="37-38" sheetId="31" r:id="rId29"/>
    <sheet name="39-40" sheetId="32" r:id="rId30"/>
  </sheets>
  <definedNames>
    <definedName name="_xlnm._FilterDatabase" localSheetId="6" hidden="1">'13'!$B$1:$H$241</definedName>
    <definedName name="_xlnm._FilterDatabase" localSheetId="7" hidden="1">'14'!$A$1:$G$241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24" l="1"/>
  <c r="J18" i="9" l="1"/>
  <c r="N19" i="8"/>
  <c r="L13" i="7" l="1"/>
  <c r="L12" i="7"/>
  <c r="L10" i="7"/>
  <c r="L9" i="7"/>
  <c r="L8" i="7"/>
  <c r="L6" i="7"/>
  <c r="L7" i="7"/>
  <c r="F17" i="22"/>
  <c r="F18" i="22"/>
  <c r="E25" i="20" l="1"/>
  <c r="F19" i="21"/>
  <c r="F21" i="17"/>
  <c r="F23" i="19"/>
  <c r="F19" i="17"/>
  <c r="L21" i="8" l="1"/>
  <c r="F19" i="5"/>
  <c r="F20" i="5" s="1"/>
  <c r="F18" i="5"/>
  <c r="F16" i="5"/>
  <c r="F22" i="5" s="1"/>
  <c r="F18" i="4"/>
  <c r="F16" i="4"/>
  <c r="F22" i="4" s="1"/>
  <c r="F19" i="4"/>
  <c r="F20" i="4" s="1"/>
  <c r="F24" i="5" l="1"/>
  <c r="F24" i="4"/>
  <c r="F29" i="3"/>
  <c r="F28" i="3"/>
  <c r="F27" i="3"/>
  <c r="F22" i="2"/>
  <c r="F21" i="2"/>
  <c r="F20" i="2"/>
</calcChain>
</file>

<file path=xl/sharedStrings.xml><?xml version="1.0" encoding="utf-8"?>
<sst xmlns="http://schemas.openxmlformats.org/spreadsheetml/2006/main" count="272" uniqueCount="104">
  <si>
    <t>Store Number</t>
  </si>
  <si>
    <t>Acceptance Rate</t>
  </si>
  <si>
    <t>n</t>
  </si>
  <si>
    <t>s</t>
  </si>
  <si>
    <t>x-bar</t>
  </si>
  <si>
    <t>Loan Number</t>
  </si>
  <si>
    <t>Cash Out</t>
  </si>
  <si>
    <t>Stdev</t>
  </si>
  <si>
    <t>X-bar</t>
  </si>
  <si>
    <t>S.E.</t>
  </si>
  <si>
    <t>CI</t>
  </si>
  <si>
    <t>ta/2</t>
  </si>
  <si>
    <t>Upper limit</t>
  </si>
  <si>
    <t>date</t>
  </si>
  <si>
    <t>sp500</t>
  </si>
  <si>
    <t>smstk</t>
  </si>
  <si>
    <t>crpbon</t>
  </si>
  <si>
    <t>govtbon</t>
  </si>
  <si>
    <t>tbill</t>
  </si>
  <si>
    <t>Sp500</t>
  </si>
  <si>
    <t>Paperback    Hardcover</t>
  </si>
  <si>
    <t>10159    10225</t>
  </si>
  <si>
    <t>11270    9371</t>
  </si>
  <si>
    <t>11607    10474</t>
  </si>
  <si>
    <t>9919    9227</t>
  </si>
  <si>
    <t>10773    9733</t>
  </si>
  <si>
    <t>10431    9732</t>
  </si>
  <si>
    <t>10706    9302</t>
  </si>
  <si>
    <t>10516    10072</t>
  </si>
  <si>
    <t>11073    9110</t>
  </si>
  <si>
    <t>11346    9514</t>
  </si>
  <si>
    <t>9927    9192</t>
  </si>
  <si>
    <t>11426    9149</t>
  </si>
  <si>
    <t>9909    10300</t>
  </si>
  <si>
    <t>10282    9462</t>
  </si>
  <si>
    <t>9836    10151</t>
  </si>
  <si>
    <t>9785    9257</t>
  </si>
  <si>
    <t>9829    9173</t>
  </si>
  <si>
    <t>10706    10361</t>
  </si>
  <si>
    <t>10220    10452</t>
  </si>
  <si>
    <t>10223    10078</t>
  </si>
  <si>
    <t>11252    9765</t>
  </si>
  <si>
    <t>11136    9102</t>
  </si>
  <si>
    <t>11046    10054</t>
  </si>
  <si>
    <t>9880    10258</t>
  </si>
  <si>
    <t>10183    9980</t>
  </si>
  <si>
    <t>10741    10394</t>
  </si>
  <si>
    <t>10950    9710</t>
  </si>
  <si>
    <t>9802    9373</t>
  </si>
  <si>
    <t>Income</t>
  </si>
  <si>
    <t>Price</t>
  </si>
  <si>
    <t>intercept</t>
  </si>
  <si>
    <t>slop</t>
  </si>
  <si>
    <t>Y</t>
  </si>
  <si>
    <t># of employees</t>
  </si>
  <si>
    <t>Quality</t>
  </si>
  <si>
    <t>slope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</si>
  <si>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</si>
  <si>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</si>
  <si>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</si>
  <si>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</si>
  <si>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</si>
  <si>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</si>
  <si>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</si>
  <si>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</si>
  <si>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</si>
  <si>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</si>
  <si>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</si>
  <si>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</si>
  <si>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</si>
  <si>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</si>
  <si>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</si>
  <si>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</si>
  <si>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</si>
  <si>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</si>
  <si>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</si>
  <si>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</si>
  <si>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</si>
  <si>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</si>
  <si>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</si>
  <si>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</si>
  <si>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MKTDUB</t>
  </si>
  <si>
    <t>pdub</t>
  </si>
  <si>
    <t>poscar</t>
  </si>
  <si>
    <t>pbpreg</t>
  </si>
  <si>
    <t>pbpbeef</t>
  </si>
  <si>
    <t>t</t>
  </si>
  <si>
    <t>se</t>
  </si>
  <si>
    <t>sd</t>
  </si>
  <si>
    <t>upper</t>
  </si>
  <si>
    <t>lower</t>
  </si>
  <si>
    <t>???</t>
  </si>
  <si>
    <t>t-Test: Two-Sample Assuming Equal Variances</t>
  </si>
  <si>
    <t>Variable 1</t>
  </si>
  <si>
    <t>Variable 2</t>
  </si>
  <si>
    <t>Mean</t>
  </si>
  <si>
    <t>Variance</t>
  </si>
  <si>
    <t>Pooled Variance</t>
  </si>
  <si>
    <t>Hypothesized Mean Difference</t>
  </si>
  <si>
    <t>P(T&lt;=t) one-tail</t>
  </si>
  <si>
    <t>t Critical one-tail</t>
  </si>
  <si>
    <t>P(T&lt;=t) two-tail</t>
  </si>
  <si>
    <t>t Critical two-tail</t>
  </si>
  <si>
    <t>Right 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</si>
</sst>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name val="Arial"/>
    </font>
    <font>
      <sz val="8"/>
      <color rgb="FF21212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rgb="FF212121"/>
      <name val="Arial"/>
      <family val="2"/>
    </font>
    <font>
      <b/>
      <sz val="8"/>
      <color rgb="FFFF000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2" fillId="3" borderId="0" xfId="0" applyFont="1" applyFill="1"/>
    <xf numFmtId="0" fontId="3" fillId="3" borderId="0" xfId="0" applyFont="1" applyFill="1"/>
    <xf numFmtId="0" fontId="0" fillId="3" borderId="0" xfId="0" applyFill="1"/>
    <xf numFmtId="0" fontId="1" fillId="3" borderId="0" xfId="0" applyFont="1" applyFill="1" applyAlignment="1">
      <alignment horizontal="right" vertical="center" wrapText="1"/>
    </xf>
    <xf numFmtId="164" fontId="2" fillId="3" borderId="0" xfId="0" applyNumberFormat="1" applyFont="1" applyFill="1"/>
    <xf numFmtId="164" fontId="3" fillId="3" borderId="0" xfId="0" applyNumberFormat="1" applyFont="1" applyFill="1"/>
    <xf numFmtId="164" fontId="0" fillId="3" borderId="0" xfId="0" applyNumberFormat="1" applyFill="1"/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9" fontId="0" fillId="3" borderId="0" xfId="0" applyNumberFormat="1" applyFill="1"/>
    <xf numFmtId="11" fontId="1" fillId="2" borderId="0" xfId="0" applyNumberFormat="1" applyFont="1" applyFill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 wrapText="1"/>
    </xf>
    <xf numFmtId="11" fontId="1" fillId="3" borderId="1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1" fillId="0" borderId="0" xfId="0" applyFont="1"/>
    <xf numFmtId="0" fontId="4" fillId="3" borderId="0" xfId="0" applyFont="1" applyFill="1"/>
    <xf numFmtId="0" fontId="1" fillId="3" borderId="0" xfId="0" applyFont="1" applyFill="1"/>
    <xf numFmtId="0" fontId="0" fillId="0" borderId="2" xfId="0" applyBorder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Continuous"/>
    </xf>
    <xf numFmtId="0" fontId="3" fillId="0" borderId="0" xfId="0" applyFont="1"/>
    <xf numFmtId="164" fontId="0" fillId="0" borderId="0" xfId="0" applyNumberFormat="1"/>
    <xf numFmtId="164" fontId="0" fillId="4" borderId="0" xfId="0" applyNumberFormat="1" applyFill="1"/>
    <xf numFmtId="0" fontId="0" fillId="4" borderId="0" xfId="0" applyFill="1"/>
    <xf numFmtId="0" fontId="0" fillId="0" borderId="0" xfId="0" applyFill="1" applyBorder="1" applyAlignment="1"/>
    <xf numFmtId="0" fontId="0" fillId="0" borderId="2" xfId="0" applyFill="1" applyBorder="1" applyAlignment="1"/>
    <xf numFmtId="0" fontId="6" fillId="0" borderId="3" xfId="0" applyFont="1" applyFill="1" applyBorder="1" applyAlignment="1">
      <alignment horizontal="center"/>
    </xf>
    <xf numFmtId="164" fontId="0" fillId="0" borderId="2" xfId="0" applyNumberFormat="1" applyFill="1" applyBorder="1" applyAlignment="1"/>
    <xf numFmtId="164" fontId="0" fillId="0" borderId="0" xfId="0" applyNumberFormat="1" applyFill="1" applyBorder="1" applyAlignment="1"/>
    <xf numFmtId="164" fontId="0" fillId="4" borderId="2" xfId="0" applyNumberFormat="1" applyFill="1" applyBorder="1" applyAlignment="1"/>
    <xf numFmtId="164" fontId="3" fillId="4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png"/><Relationship Id="rId1" Type="http://schemas.openxmlformats.org/officeDocument/2006/relationships/image" Target="../media/image26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2.png"/><Relationship Id="rId1" Type="http://schemas.openxmlformats.org/officeDocument/2006/relationships/image" Target="../media/image3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4.png"/><Relationship Id="rId1" Type="http://schemas.openxmlformats.org/officeDocument/2006/relationships/image" Target="../media/image33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png"/><Relationship Id="rId1" Type="http://schemas.openxmlformats.org/officeDocument/2006/relationships/image" Target="../media/image35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png"/><Relationship Id="rId1" Type="http://schemas.openxmlformats.org/officeDocument/2006/relationships/image" Target="../media/image3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39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4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4.png"/><Relationship Id="rId1" Type="http://schemas.openxmlformats.org/officeDocument/2006/relationships/image" Target="../media/image43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6.png"/><Relationship Id="rId1" Type="http://schemas.openxmlformats.org/officeDocument/2006/relationships/image" Target="../media/image4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9.png"/><Relationship Id="rId1" Type="http://schemas.openxmlformats.org/officeDocument/2006/relationships/image" Target="../media/image48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1.png"/><Relationship Id="rId1" Type="http://schemas.openxmlformats.org/officeDocument/2006/relationships/image" Target="../media/image50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3.png"/><Relationship Id="rId1" Type="http://schemas.openxmlformats.org/officeDocument/2006/relationships/image" Target="../media/image52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5.png"/><Relationship Id="rId1" Type="http://schemas.openxmlformats.org/officeDocument/2006/relationships/image" Target="../media/image54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7.png"/><Relationship Id="rId1" Type="http://schemas.openxmlformats.org/officeDocument/2006/relationships/image" Target="../media/image5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9.png"/><Relationship Id="rId1" Type="http://schemas.openxmlformats.org/officeDocument/2006/relationships/image" Target="../media/image5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14</xdr:row>
      <xdr:rowOff>10004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06E711-4A84-449F-8972-AA455A5FB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57600" cy="22325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6350</xdr:rowOff>
    </xdr:from>
    <xdr:to>
      <xdr:col>6</xdr:col>
      <xdr:colOff>0</xdr:colOff>
      <xdr:row>28</xdr:row>
      <xdr:rowOff>92986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324FF9-6F64-40EE-A0A7-C057B448F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228850"/>
          <a:ext cx="3657600" cy="230913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12</xdr:col>
      <xdr:colOff>0</xdr:colOff>
      <xdr:row>29</xdr:row>
      <xdr:rowOff>68003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7FF5F6E-2FEE-EB27-AB2A-02016F480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57600" y="0"/>
          <a:ext cx="3657600" cy="46717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57150</xdr:rowOff>
    </xdr:from>
    <xdr:to>
      <xdr:col>7</xdr:col>
      <xdr:colOff>304800</xdr:colOff>
      <xdr:row>41</xdr:row>
      <xdr:rowOff>79165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9EB472D-3FF7-4E6C-B50E-C62862F6E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819650"/>
          <a:ext cx="4572000" cy="17682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50048</xdr:rowOff>
    </xdr:from>
    <xdr:to>
      <xdr:col>7</xdr:col>
      <xdr:colOff>58272</xdr:colOff>
      <xdr:row>47</xdr:row>
      <xdr:rowOff>20042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A480120-5BCE-4D69-8C08-F4489D9E7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558798"/>
          <a:ext cx="4325472" cy="922494"/>
        </a:xfrm>
        <a:prstGeom prst="rect">
          <a:avLst/>
        </a:prstGeom>
      </xdr:spPr>
    </xdr:pic>
    <xdr:clientData/>
  </xdr:twoCellAnchor>
  <xdr:twoCellAnchor editAs="oneCell">
    <xdr:from>
      <xdr:col>0</xdr:col>
      <xdr:colOff>279400</xdr:colOff>
      <xdr:row>45</xdr:row>
      <xdr:rowOff>31751</xdr:rowOff>
    </xdr:from>
    <xdr:to>
      <xdr:col>2</xdr:col>
      <xdr:colOff>482600</xdr:colOff>
      <xdr:row>46</xdr:row>
      <xdr:rowOff>68675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FD045FB-992B-4419-9AEA-2F7ADD5D1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9400" y="7175501"/>
          <a:ext cx="1422400" cy="1956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201984</xdr:colOff>
      <xdr:row>3</xdr:row>
      <xdr:rowOff>69851</xdr:rowOff>
    </xdr:from>
    <xdr:to>
      <xdr:col>16</xdr:col>
      <xdr:colOff>490716</xdr:colOff>
      <xdr:row>12</xdr:row>
      <xdr:rowOff>146051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54A9C7-9D90-33EA-A722-102CA1998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78784" y="546101"/>
          <a:ext cx="5584632" cy="1504950"/>
        </a:xfrm>
        <a:prstGeom prst="rect">
          <a:avLst/>
        </a:prstGeom>
      </xdr:spPr>
    </xdr:pic>
    <xdr:clientData/>
  </xdr:twoCellAnchor>
  <xdr:twoCellAnchor editAs="oneCell">
    <xdr:from>
      <xdr:col>8</xdr:col>
      <xdr:colOff>168018</xdr:colOff>
      <xdr:row>12</xdr:row>
      <xdr:rowOff>133042</xdr:rowOff>
    </xdr:from>
    <xdr:to>
      <xdr:col>16</xdr:col>
      <xdr:colOff>248291</xdr:colOff>
      <xdr:row>19</xdr:row>
      <xdr:rowOff>126999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E9E1F3-9D6B-D3F3-E9F7-B0D7E6C72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4818" y="2038042"/>
          <a:ext cx="5376173" cy="110520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120650</xdr:colOff>
      <xdr:row>0</xdr:row>
      <xdr:rowOff>152400</xdr:rowOff>
    </xdr:from>
    <xdr:to>
      <xdr:col>15</xdr:col>
      <xdr:colOff>306026</xdr:colOff>
      <xdr:row>48</xdr:row>
      <xdr:rowOff>61958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A73AA6-3721-665D-7C8B-430B942F4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78250" y="152400"/>
          <a:ext cx="5671776" cy="752955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520701</xdr:colOff>
      <xdr:row>1</xdr:row>
      <xdr:rowOff>47496</xdr:rowOff>
    </xdr:from>
    <xdr:to>
      <xdr:col>15</xdr:col>
      <xdr:colOff>169539</xdr:colOff>
      <xdr:row>42</xdr:row>
      <xdr:rowOff>77940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22FA66-4AE7-AEA0-F09C-87D72DD8D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8301" y="364996"/>
          <a:ext cx="5135238" cy="653919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2</xdr:row>
      <xdr:rowOff>65431</xdr:rowOff>
    </xdr:from>
    <xdr:to>
      <xdr:col>13</xdr:col>
      <xdr:colOff>426666</xdr:colOff>
      <xdr:row>40</xdr:row>
      <xdr:rowOff>126437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0AD611-E341-8AFC-5445-4F3A30BAB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3700" y="382931"/>
          <a:ext cx="5417766" cy="6093506"/>
        </a:xfrm>
        <a:prstGeom prst="rect">
          <a:avLst/>
        </a:prstGeom>
      </xdr:spPr>
    </xdr:pic>
    <xdr:clientData/>
  </xdr:twoCellAnchor>
  <xdr:twoCellAnchor editAs="oneCell">
    <xdr:from>
      <xdr:col>4</xdr:col>
      <xdr:colOff>463550</xdr:colOff>
      <xdr:row>40</xdr:row>
      <xdr:rowOff>152401</xdr:rowOff>
    </xdr:from>
    <xdr:to>
      <xdr:col>14</xdr:col>
      <xdr:colOff>121870</xdr:colOff>
      <xdr:row>52</xdr:row>
      <xdr:rowOff>33873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4F3D5F-9517-75D5-3B9A-413BE4058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01950" y="6502401"/>
          <a:ext cx="5754320" cy="17864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158750</xdr:colOff>
      <xdr:row>2</xdr:row>
      <xdr:rowOff>140768</xdr:rowOff>
    </xdr:from>
    <xdr:to>
      <xdr:col>14</xdr:col>
      <xdr:colOff>48842</xdr:colOff>
      <xdr:row>40</xdr:row>
      <xdr:rowOff>60604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BFA207-2E8C-5160-4247-E4BD108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6750" y="458268"/>
          <a:ext cx="5376492" cy="5952336"/>
        </a:xfrm>
        <a:prstGeom prst="rect">
          <a:avLst/>
        </a:prstGeom>
      </xdr:spPr>
    </xdr:pic>
    <xdr:clientData/>
  </xdr:twoCellAnchor>
  <xdr:twoCellAnchor editAs="oneCell">
    <xdr:from>
      <xdr:col>5</xdr:col>
      <xdr:colOff>107951</xdr:colOff>
      <xdr:row>40</xdr:row>
      <xdr:rowOff>92104</xdr:rowOff>
    </xdr:from>
    <xdr:to>
      <xdr:col>14</xdr:col>
      <xdr:colOff>363173</xdr:colOff>
      <xdr:row>51</xdr:row>
      <xdr:rowOff>143230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324F99-D177-422A-E101-23913CAF3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55951" y="6442104"/>
          <a:ext cx="5741622" cy="17973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7</xdr:col>
      <xdr:colOff>304800</xdr:colOff>
      <xdr:row>29</xdr:row>
      <xdr:rowOff>32988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D88148-8400-2BD0-FD0E-113880666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1"/>
          <a:ext cx="4572000" cy="447798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131501</xdr:rowOff>
    </xdr:from>
    <xdr:to>
      <xdr:col>13</xdr:col>
      <xdr:colOff>210760</xdr:colOff>
      <xdr:row>9</xdr:row>
      <xdr:rowOff>125909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70E1A6-6780-90A9-523B-337D4412E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449001"/>
          <a:ext cx="5684460" cy="1105658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133350</xdr:colOff>
      <xdr:row>9</xdr:row>
      <xdr:rowOff>132451</xdr:rowOff>
    </xdr:from>
    <xdr:to>
      <xdr:col>13</xdr:col>
      <xdr:colOff>191702</xdr:colOff>
      <xdr:row>16</xdr:row>
      <xdr:rowOff>67797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47F141-D36C-6493-E9FA-8DB49D9F1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0" y="1561201"/>
          <a:ext cx="5665402" cy="104659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6</xdr:row>
      <xdr:rowOff>158723</xdr:rowOff>
    </xdr:from>
    <xdr:to>
      <xdr:col>12</xdr:col>
      <xdr:colOff>502892</xdr:colOff>
      <xdr:row>14</xdr:row>
      <xdr:rowOff>79665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B002CB-F9D0-4E5D-41D2-009329261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1700" y="1111223"/>
          <a:ext cx="5646392" cy="1190942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14</xdr:row>
      <xdr:rowOff>78957</xdr:rowOff>
    </xdr:from>
    <xdr:to>
      <xdr:col>12</xdr:col>
      <xdr:colOff>143996</xdr:colOff>
      <xdr:row>17</xdr:row>
      <xdr:rowOff>35437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ED52F6-FF97-2CC3-0BD2-D8ACFAA49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2301457"/>
          <a:ext cx="5211296" cy="43273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241301</xdr:colOff>
      <xdr:row>7</xdr:row>
      <xdr:rowOff>77135</xdr:rowOff>
    </xdr:from>
    <xdr:to>
      <xdr:col>12</xdr:col>
      <xdr:colOff>125063</xdr:colOff>
      <xdr:row>14</xdr:row>
      <xdr:rowOff>113613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DCD0C6-19FB-77E1-609C-070C21AFC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0101" y="1188385"/>
          <a:ext cx="5744812" cy="1147728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14</xdr:row>
      <xdr:rowOff>42991</xdr:rowOff>
    </xdr:from>
    <xdr:to>
      <xdr:col>11</xdr:col>
      <xdr:colOff>299636</xdr:colOff>
      <xdr:row>20</xdr:row>
      <xdr:rowOff>150923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3FCDE6-CEE2-BB33-FC7C-3124395DC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0" y="2265491"/>
          <a:ext cx="5284386" cy="106043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463551</xdr:colOff>
      <xdr:row>3</xdr:row>
      <xdr:rowOff>56483</xdr:rowOff>
    </xdr:from>
    <xdr:to>
      <xdr:col>12</xdr:col>
      <xdr:colOff>17089</xdr:colOff>
      <xdr:row>10</xdr:row>
      <xdr:rowOff>51729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9E294F-9553-1416-94C3-9676565EF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2351" y="532733"/>
          <a:ext cx="5154238" cy="1106496"/>
        </a:xfrm>
        <a:prstGeom prst="rect">
          <a:avLst/>
        </a:prstGeom>
      </xdr:spPr>
    </xdr:pic>
    <xdr:clientData/>
  </xdr:twoCellAnchor>
  <xdr:twoCellAnchor editAs="oneCell">
    <xdr:from>
      <xdr:col>3</xdr:col>
      <xdr:colOff>463550</xdr:colOff>
      <xdr:row>10</xdr:row>
      <xdr:rowOff>28382</xdr:rowOff>
    </xdr:from>
    <xdr:to>
      <xdr:col>12</xdr:col>
      <xdr:colOff>4378</xdr:colOff>
      <xdr:row>16</xdr:row>
      <xdr:rowOff>41694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356723-BAF2-BC91-A2EA-7DCE79E09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2350" y="1615882"/>
          <a:ext cx="5141528" cy="9658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1</xdr:row>
      <xdr:rowOff>0</xdr:rowOff>
    </xdr:from>
    <xdr:to>
      <xdr:col>11</xdr:col>
      <xdr:colOff>266700</xdr:colOff>
      <xdr:row>12</xdr:row>
      <xdr:rowOff>22015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6AB36E-F4C0-54E7-113D-D66DFA25A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5300" y="158750"/>
          <a:ext cx="4572000" cy="1768265"/>
        </a:xfrm>
        <a:prstGeom prst="rect">
          <a:avLst/>
        </a:prstGeom>
      </xdr:spPr>
    </xdr:pic>
    <xdr:clientData/>
  </xdr:twoCellAnchor>
  <xdr:twoCellAnchor editAs="oneCell">
    <xdr:from>
      <xdr:col>3</xdr:col>
      <xdr:colOff>584200</xdr:colOff>
      <xdr:row>12</xdr:row>
      <xdr:rowOff>30998</xdr:rowOff>
    </xdr:from>
    <xdr:to>
      <xdr:col>11</xdr:col>
      <xdr:colOff>32872</xdr:colOff>
      <xdr:row>18</xdr:row>
      <xdr:rowOff>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DD5BCF-524C-9D33-CFA4-B121A4BF9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0" y="1935998"/>
          <a:ext cx="4325472" cy="92249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2</xdr:row>
      <xdr:rowOff>42650</xdr:rowOff>
    </xdr:from>
    <xdr:to>
      <xdr:col>11</xdr:col>
      <xdr:colOff>58378</xdr:colOff>
      <xdr:row>7</xdr:row>
      <xdr:rowOff>148072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C36FE-3A61-F7CE-8E27-26CF098D7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6950" y="468100"/>
          <a:ext cx="5005028" cy="899172"/>
        </a:xfrm>
        <a:prstGeom prst="rect">
          <a:avLst/>
        </a:prstGeom>
      </xdr:spPr>
    </xdr:pic>
    <xdr:clientData/>
  </xdr:twoCellAnchor>
  <xdr:twoCellAnchor editAs="oneCell">
    <xdr:from>
      <xdr:col>3</xdr:col>
      <xdr:colOff>463551</xdr:colOff>
      <xdr:row>7</xdr:row>
      <xdr:rowOff>83564</xdr:rowOff>
    </xdr:from>
    <xdr:to>
      <xdr:col>10</xdr:col>
      <xdr:colOff>388557</xdr:colOff>
      <xdr:row>14</xdr:row>
      <xdr:rowOff>2426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2429DB-3960-C13D-70C7-BC092B75A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2351" y="1302764"/>
          <a:ext cx="4700206" cy="103011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203201</xdr:colOff>
      <xdr:row>6</xdr:row>
      <xdr:rowOff>153178</xdr:rowOff>
    </xdr:from>
    <xdr:to>
      <xdr:col>12</xdr:col>
      <xdr:colOff>213963</xdr:colOff>
      <xdr:row>13</xdr:row>
      <xdr:rowOff>59774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F822BE-5DCF-4C8B-7B2C-A1DD06AAE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1" y="1213628"/>
          <a:ext cx="5541612" cy="1017846"/>
        </a:xfrm>
        <a:prstGeom prst="rect">
          <a:avLst/>
        </a:prstGeom>
      </xdr:spPr>
    </xdr:pic>
    <xdr:clientData/>
  </xdr:twoCellAnchor>
  <xdr:twoCellAnchor editAs="oneCell">
    <xdr:from>
      <xdr:col>3</xdr:col>
      <xdr:colOff>311151</xdr:colOff>
      <xdr:row>13</xdr:row>
      <xdr:rowOff>56963</xdr:rowOff>
    </xdr:from>
    <xdr:to>
      <xdr:col>12</xdr:col>
      <xdr:colOff>29791</xdr:colOff>
      <xdr:row>20</xdr:row>
      <xdr:rowOff>98879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60090D2-F259-A17E-59D2-AABE739C5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9951" y="2228663"/>
          <a:ext cx="5249490" cy="115316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234949</xdr:colOff>
      <xdr:row>5</xdr:row>
      <xdr:rowOff>69850</xdr:rowOff>
    </xdr:from>
    <xdr:to>
      <xdr:col>12</xdr:col>
      <xdr:colOff>35176</xdr:colOff>
      <xdr:row>11</xdr:row>
      <xdr:rowOff>22475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6E2C64-9B63-9866-953C-45487EBCF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3749" y="971550"/>
          <a:ext cx="5286627" cy="905125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11</xdr:row>
      <xdr:rowOff>17207</xdr:rowOff>
    </xdr:from>
    <xdr:to>
      <xdr:col>11</xdr:col>
      <xdr:colOff>387349</xdr:colOff>
      <xdr:row>17</xdr:row>
      <xdr:rowOff>153965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7DF08A-E78B-E48C-E158-96E8AC039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0" y="1871407"/>
          <a:ext cx="4997449" cy="1089258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7</xdr:row>
      <xdr:rowOff>66329</xdr:rowOff>
    </xdr:from>
    <xdr:to>
      <xdr:col>12</xdr:col>
      <xdr:colOff>134568</xdr:colOff>
      <xdr:row>13</xdr:row>
      <xdr:rowOff>137101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23AEAD-9560-C3C4-EF4B-F091365E3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1285529"/>
          <a:ext cx="5449518" cy="1023272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13</xdr:row>
      <xdr:rowOff>76569</xdr:rowOff>
    </xdr:from>
    <xdr:to>
      <xdr:col>12</xdr:col>
      <xdr:colOff>90136</xdr:colOff>
      <xdr:row>20</xdr:row>
      <xdr:rowOff>126895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4CCDC9-490F-EE60-3D64-61D845984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49450" y="2248269"/>
          <a:ext cx="5455886" cy="116157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304800</xdr:colOff>
      <xdr:row>29</xdr:row>
      <xdr:rowOff>117334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963427-82F7-5EBA-E0C3-05842B920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4572000" cy="456233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514350</xdr:colOff>
      <xdr:row>7</xdr:row>
      <xdr:rowOff>69850</xdr:rowOff>
    </xdr:from>
    <xdr:to>
      <xdr:col>14</xdr:col>
      <xdr:colOff>279904</xdr:colOff>
      <xdr:row>18</xdr:row>
      <xdr:rowOff>114299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921ED9-B4E5-B112-F965-AB7F77827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2350" y="1181100"/>
          <a:ext cx="5251954" cy="1790699"/>
        </a:xfrm>
        <a:prstGeom prst="rect">
          <a:avLst/>
        </a:prstGeom>
      </xdr:spPr>
    </xdr:pic>
    <xdr:clientData/>
  </xdr:twoCellAnchor>
  <xdr:twoCellAnchor editAs="oneCell">
    <xdr:from>
      <xdr:col>5</xdr:col>
      <xdr:colOff>491185</xdr:colOff>
      <xdr:row>18</xdr:row>
      <xdr:rowOff>117907</xdr:rowOff>
    </xdr:from>
    <xdr:to>
      <xdr:col>14</xdr:col>
      <xdr:colOff>141811</xdr:colOff>
      <xdr:row>30</xdr:row>
      <xdr:rowOff>107951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B35FA6-0B25-0A35-E9A1-4F5B1724D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39185" y="2975407"/>
          <a:ext cx="5137026" cy="189504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13</xdr:row>
      <xdr:rowOff>53559</xdr:rowOff>
    </xdr:from>
    <xdr:to>
      <xdr:col>15</xdr:col>
      <xdr:colOff>312386</xdr:colOff>
      <xdr:row>25</xdr:row>
      <xdr:rowOff>42109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49844B-68FD-2FE4-E55D-509B0AA4E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8100" y="2117309"/>
          <a:ext cx="5608286" cy="1893550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209551</xdr:colOff>
      <xdr:row>25</xdr:row>
      <xdr:rowOff>87927</xdr:rowOff>
    </xdr:from>
    <xdr:to>
      <xdr:col>15</xdr:col>
      <xdr:colOff>261531</xdr:colOff>
      <xdr:row>37</xdr:row>
      <xdr:rowOff>153793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045ECD-C1E7-A16A-3535-E9EED0A62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67151" y="4056677"/>
          <a:ext cx="5538380" cy="197086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101600</xdr:colOff>
      <xdr:row>10</xdr:row>
      <xdr:rowOff>120058</xdr:rowOff>
    </xdr:from>
    <xdr:to>
      <xdr:col>15</xdr:col>
      <xdr:colOff>185376</xdr:colOff>
      <xdr:row>23</xdr:row>
      <xdr:rowOff>13724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695266-8117-B71A-6539-DF5A52CF0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9200" y="1707558"/>
          <a:ext cx="5570176" cy="1957416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22</xdr:row>
      <xdr:rowOff>145011</xdr:rowOff>
    </xdr:from>
    <xdr:to>
      <xdr:col>15</xdr:col>
      <xdr:colOff>267902</xdr:colOff>
      <xdr:row>32</xdr:row>
      <xdr:rowOff>147425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00D2C73-F6FD-2A47-81D4-11493AD48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08400" y="3637511"/>
          <a:ext cx="5703502" cy="158991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167336</xdr:colOff>
      <xdr:row>8</xdr:row>
      <xdr:rowOff>102028</xdr:rowOff>
    </xdr:from>
    <xdr:to>
      <xdr:col>15</xdr:col>
      <xdr:colOff>97420</xdr:colOff>
      <xdr:row>20</xdr:row>
      <xdr:rowOff>82550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A8D498F-069E-A874-F277-A5F3B18F4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4936" y="1372028"/>
          <a:ext cx="5416484" cy="1885522"/>
        </a:xfrm>
        <a:prstGeom prst="rect">
          <a:avLst/>
        </a:prstGeom>
      </xdr:spPr>
    </xdr:pic>
    <xdr:clientData/>
  </xdr:twoCellAnchor>
  <xdr:twoCellAnchor editAs="oneCell">
    <xdr:from>
      <xdr:col>6</xdr:col>
      <xdr:colOff>177801</xdr:colOff>
      <xdr:row>20</xdr:row>
      <xdr:rowOff>22222</xdr:rowOff>
    </xdr:from>
    <xdr:to>
      <xdr:col>15</xdr:col>
      <xdr:colOff>144097</xdr:colOff>
      <xdr:row>30</xdr:row>
      <xdr:rowOff>101978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451C974-238B-52FE-5B30-BB25A242A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35401" y="3197222"/>
          <a:ext cx="5452696" cy="166725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139699</xdr:rowOff>
    </xdr:from>
    <xdr:to>
      <xdr:col>8</xdr:col>
      <xdr:colOff>298450</xdr:colOff>
      <xdr:row>24</xdr:row>
      <xdr:rowOff>23408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3136F4-D21A-08BA-74F6-713A24244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39699"/>
          <a:ext cx="5048250" cy="36937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9</xdr:col>
      <xdr:colOff>0</xdr:colOff>
      <xdr:row>50</xdr:row>
      <xdr:rowOff>117231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1B73C7-087D-590F-FBC7-C4338075A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27500"/>
          <a:ext cx="5486400" cy="39272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539750</xdr:colOff>
      <xdr:row>1</xdr:row>
      <xdr:rowOff>134781</xdr:rowOff>
    </xdr:from>
    <xdr:to>
      <xdr:col>12</xdr:col>
      <xdr:colOff>572662</xdr:colOff>
      <xdr:row>15</xdr:row>
      <xdr:rowOff>65697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1B5F029-122F-E19E-4F13-F2AE448C0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3550" y="293531"/>
          <a:ext cx="5519312" cy="2153416"/>
        </a:xfrm>
        <a:prstGeom prst="rect">
          <a:avLst/>
        </a:prstGeom>
      </xdr:spPr>
    </xdr:pic>
    <xdr:clientData/>
  </xdr:twoCellAnchor>
  <xdr:twoCellAnchor editAs="oneCell">
    <xdr:from>
      <xdr:col>3</xdr:col>
      <xdr:colOff>546100</xdr:colOff>
      <xdr:row>15</xdr:row>
      <xdr:rowOff>41344</xdr:rowOff>
    </xdr:from>
    <xdr:to>
      <xdr:col>11</xdr:col>
      <xdr:colOff>501649</xdr:colOff>
      <xdr:row>20</xdr:row>
      <xdr:rowOff>82168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8693228-CF31-3858-49BB-8F5165641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09900" y="2422594"/>
          <a:ext cx="4832349" cy="83457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238573</xdr:colOff>
      <xdr:row>2</xdr:row>
      <xdr:rowOff>12701</xdr:rowOff>
    </xdr:from>
    <xdr:to>
      <xdr:col>10</xdr:col>
      <xdr:colOff>799</xdr:colOff>
      <xdr:row>27</xdr:row>
      <xdr:rowOff>45301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ACC197-E920-C1FD-4252-51517FDD2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573" y="330201"/>
          <a:ext cx="5858226" cy="4001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41685</xdr:rowOff>
    </xdr:from>
    <xdr:to>
      <xdr:col>9</xdr:col>
      <xdr:colOff>508000</xdr:colOff>
      <xdr:row>54</xdr:row>
      <xdr:rowOff>67981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AAA59B-0979-0419-4F7B-B17847F6B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486685"/>
          <a:ext cx="5994400" cy="41537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273050</xdr:colOff>
      <xdr:row>0</xdr:row>
      <xdr:rowOff>198056</xdr:rowOff>
    </xdr:from>
    <xdr:to>
      <xdr:col>10</xdr:col>
      <xdr:colOff>537730</xdr:colOff>
      <xdr:row>7</xdr:row>
      <xdr:rowOff>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15EF4A-17BE-2763-F4BD-88750D7E4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1850" y="198056"/>
          <a:ext cx="4646180" cy="1026544"/>
        </a:xfrm>
        <a:prstGeom prst="rect">
          <a:avLst/>
        </a:prstGeom>
      </xdr:spPr>
    </xdr:pic>
    <xdr:clientData/>
  </xdr:twoCellAnchor>
  <xdr:twoCellAnchor editAs="oneCell">
    <xdr:from>
      <xdr:col>3</xdr:col>
      <xdr:colOff>260350</xdr:colOff>
      <xdr:row>7</xdr:row>
      <xdr:rowOff>36088</xdr:rowOff>
    </xdr:from>
    <xdr:to>
      <xdr:col>10</xdr:col>
      <xdr:colOff>567671</xdr:colOff>
      <xdr:row>13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ECDB69-2BA1-F367-6958-F650FA9A2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9150" y="1255288"/>
          <a:ext cx="4688821" cy="9799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444500</xdr:colOff>
      <xdr:row>0</xdr:row>
      <xdr:rowOff>154178</xdr:rowOff>
    </xdr:from>
    <xdr:to>
      <xdr:col>12</xdr:col>
      <xdr:colOff>109128</xdr:colOff>
      <xdr:row>7</xdr:row>
      <xdr:rowOff>141368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A31C812-18A0-11B5-2F7D-728BE5605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3300" y="154178"/>
          <a:ext cx="5265328" cy="120639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476250</xdr:colOff>
      <xdr:row>7</xdr:row>
      <xdr:rowOff>129524</xdr:rowOff>
    </xdr:from>
    <xdr:to>
      <xdr:col>10</xdr:col>
      <xdr:colOff>340846</xdr:colOff>
      <xdr:row>13</xdr:row>
      <xdr:rowOff>108848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8248F56-6CBE-A890-43DF-A8D6D5F5E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5050" y="1348724"/>
          <a:ext cx="4246096" cy="9318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190500</xdr:colOff>
      <xdr:row>16</xdr:row>
      <xdr:rowOff>22225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8936A6D-05D0-1CD7-5937-FE4928F9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72000" cy="2562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7</xdr:col>
      <xdr:colOff>190500</xdr:colOff>
      <xdr:row>32</xdr:row>
      <xdr:rowOff>118548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DBDF512-57B8-F8DC-E586-DDCC659CA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698750"/>
          <a:ext cx="4572000" cy="24997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7</xdr:col>
      <xdr:colOff>190500</xdr:colOff>
      <xdr:row>62</xdr:row>
      <xdr:rowOff>7369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1FE2DC5-6C95-D78D-D96A-B3D022124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238750"/>
          <a:ext cx="4572000" cy="46111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2</xdr:row>
      <xdr:rowOff>99962</xdr:rowOff>
    </xdr:from>
    <xdr:to>
      <xdr:col>17</xdr:col>
      <xdr:colOff>382236</xdr:colOff>
      <xdr:row>10</xdr:row>
      <xdr:rowOff>138484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5B2DA7-890E-792B-9D36-465E1187E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0" y="417462"/>
          <a:ext cx="5049486" cy="1308522"/>
        </a:xfrm>
        <a:prstGeom prst="rect">
          <a:avLst/>
        </a:prstGeom>
      </xdr:spPr>
    </xdr:pic>
    <xdr:clientData/>
  </xdr:twoCellAnchor>
  <xdr:twoCellAnchor editAs="oneCell">
    <xdr:from>
      <xdr:col>9</xdr:col>
      <xdr:colOff>273050</xdr:colOff>
      <xdr:row>10</xdr:row>
      <xdr:rowOff>136031</xdr:rowOff>
    </xdr:from>
    <xdr:to>
      <xdr:col>16</xdr:col>
      <xdr:colOff>480594</xdr:colOff>
      <xdr:row>16</xdr:row>
      <xdr:rowOff>64225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382736-8BA6-A758-A135-26A30EDA2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40250" y="1723531"/>
          <a:ext cx="4474744" cy="8806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184150</xdr:colOff>
      <xdr:row>2</xdr:row>
      <xdr:rowOff>6351</xdr:rowOff>
    </xdr:from>
    <xdr:to>
      <xdr:col>14</xdr:col>
      <xdr:colOff>488950</xdr:colOff>
      <xdr:row>10</xdr:row>
      <xdr:rowOff>6351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EA55D9-C1DF-F182-124F-714947131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1350" y="323851"/>
          <a:ext cx="4572000" cy="1272209"/>
        </a:xfrm>
        <a:prstGeom prst="rect">
          <a:avLst/>
        </a:prstGeom>
      </xdr:spPr>
    </xdr:pic>
    <xdr:clientData/>
  </xdr:twoCellAnchor>
  <xdr:twoCellAnchor editAs="oneCell">
    <xdr:from>
      <xdr:col>7</xdr:col>
      <xdr:colOff>165100</xdr:colOff>
      <xdr:row>10</xdr:row>
      <xdr:rowOff>23670</xdr:rowOff>
    </xdr:from>
    <xdr:to>
      <xdr:col>15</xdr:col>
      <xdr:colOff>137744</xdr:colOff>
      <xdr:row>15</xdr:row>
      <xdr:rowOff>113078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6A636-CCEA-4220-68A3-0490309A3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32300" y="1611170"/>
          <a:ext cx="4849444" cy="88315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233801</xdr:colOff>
      <xdr:row>2</xdr:row>
      <xdr:rowOff>19050</xdr:rowOff>
    </xdr:from>
    <xdr:to>
      <xdr:col>14</xdr:col>
      <xdr:colOff>463551</xdr:colOff>
      <xdr:row>11</xdr:row>
      <xdr:rowOff>70968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EAB92C-D286-D041-4E31-532592F93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1001" y="336550"/>
          <a:ext cx="5462150" cy="1480668"/>
        </a:xfrm>
        <a:prstGeom prst="rect">
          <a:avLst/>
        </a:prstGeom>
      </xdr:spPr>
    </xdr:pic>
    <xdr:clientData/>
  </xdr:twoCellAnchor>
  <xdr:twoCellAnchor editAs="oneCell">
    <xdr:from>
      <xdr:col>7</xdr:col>
      <xdr:colOff>246227</xdr:colOff>
      <xdr:row>11</xdr:row>
      <xdr:rowOff>98954</xdr:rowOff>
    </xdr:from>
    <xdr:to>
      <xdr:col>13</xdr:col>
      <xdr:colOff>398014</xdr:colOff>
      <xdr:row>17</xdr:row>
      <xdr:rowOff>126999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9C498B-F0B3-2BB6-387F-C1B0B4B95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13427" y="1845204"/>
          <a:ext cx="4774587" cy="980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9921-76CB-45C3-8F17-6CB28106D297}">
  <sheetPr>
    <tabColor rgb="FFFFC000"/>
  </sheetPr>
  <dimension ref="A1"/>
  <sheetViews>
    <sheetView workbookViewId="0">
      <selection activeCell="N9" sqref="N9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520DE-5B14-42E2-9C6A-673D5598849F}">
  <sheetPr>
    <tabColor rgb="FFFFC000"/>
  </sheetPr>
  <dimension ref="A1:L241"/>
  <sheetViews>
    <sheetView topLeftCell="A16" workbookViewId="0">
      <selection activeCell="N33" sqref="N33"/>
    </sheetView>
  </sheetViews>
  <sheetFormatPr defaultRowHeight="12.5" x14ac:dyDescent="0.25"/>
  <cols>
    <col min="1" max="9" width="8.7265625" style="4"/>
    <col min="10" max="10" width="12" style="4" customWidth="1"/>
    <col min="11" max="11" width="11.453125" style="4" customWidth="1"/>
    <col min="12" max="16384" width="8.7265625" style="4"/>
  </cols>
  <sheetData>
    <row r="1" spans="1:6" x14ac:dyDescent="0.25">
      <c r="A1" s="15" t="s">
        <v>13</v>
      </c>
      <c r="B1" s="15" t="s">
        <v>14</v>
      </c>
      <c r="C1" s="15" t="s">
        <v>15</v>
      </c>
      <c r="D1" s="15" t="s">
        <v>16</v>
      </c>
      <c r="E1" s="15" t="s">
        <v>17</v>
      </c>
      <c r="F1" s="15" t="s">
        <v>18</v>
      </c>
    </row>
    <row r="2" spans="1:6" x14ac:dyDescent="0.25">
      <c r="A2" s="16">
        <v>2601</v>
      </c>
      <c r="B2" s="16">
        <v>0</v>
      </c>
      <c r="C2" s="16">
        <v>6.9862999999999995E-2</v>
      </c>
      <c r="D2" s="16">
        <v>7.1999999999999998E-3</v>
      </c>
      <c r="E2" s="16">
        <v>1.3756000000000001E-2</v>
      </c>
      <c r="F2" s="16">
        <v>3.3839999999999999E-3</v>
      </c>
    </row>
    <row r="3" spans="1:6" x14ac:dyDescent="0.25">
      <c r="A3" s="16">
        <v>2602</v>
      </c>
      <c r="B3" s="16">
        <v>-3.474E-2</v>
      </c>
      <c r="C3" s="16">
        <v>-6.019E-2</v>
      </c>
      <c r="D3" s="16">
        <v>8.2240000000000004E-3</v>
      </c>
      <c r="E3" s="16">
        <v>1.0037000000000001E-2</v>
      </c>
      <c r="F3" s="16">
        <v>6.4060000000000002E-3</v>
      </c>
    </row>
    <row r="4" spans="1:6" x14ac:dyDescent="0.25">
      <c r="A4" s="16">
        <v>2603</v>
      </c>
      <c r="B4" s="16">
        <v>-5.1860000000000003E-2</v>
      </c>
      <c r="C4" s="16">
        <v>-0.10170999999999999</v>
      </c>
      <c r="D4" s="16">
        <v>1.4007E-2</v>
      </c>
      <c r="E4" s="16">
        <v>9.7370000000000009E-3</v>
      </c>
      <c r="F4" s="16">
        <v>8.6020000000000003E-3</v>
      </c>
    </row>
    <row r="5" spans="1:6" x14ac:dyDescent="0.25">
      <c r="A5" s="16">
        <v>2604</v>
      </c>
      <c r="B5" s="16">
        <v>1.5907000000000001E-2</v>
      </c>
      <c r="C5" s="16">
        <v>8.5079999999999999E-3</v>
      </c>
      <c r="D5" s="16">
        <v>3.01E-4</v>
      </c>
      <c r="E5" s="16">
        <v>-1.81E-3</v>
      </c>
      <c r="F5" s="16">
        <v>-5.9699999999999996E-3</v>
      </c>
    </row>
    <row r="6" spans="1:6" x14ac:dyDescent="0.25">
      <c r="A6" s="16">
        <v>2605</v>
      </c>
      <c r="B6" s="16">
        <v>2.3505000000000002E-2</v>
      </c>
      <c r="C6" s="16">
        <v>-1.0300000000000001E-3</v>
      </c>
      <c r="D6" s="16">
        <v>9.9869999999999994E-3</v>
      </c>
      <c r="E6" s="16">
        <v>6.9979999999999999E-3</v>
      </c>
      <c r="F6" s="16">
        <v>5.7149999999999996E-3</v>
      </c>
    </row>
    <row r="7" spans="1:6" x14ac:dyDescent="0.25">
      <c r="A7" s="16">
        <v>2606</v>
      </c>
      <c r="B7" s="16">
        <v>5.3214999999999998E-2</v>
      </c>
      <c r="C7" s="16">
        <v>4.5284999999999999E-2</v>
      </c>
      <c r="D7" s="16">
        <v>7.8910000000000004E-3</v>
      </c>
      <c r="E7" s="16">
        <v>1.1303000000000001E-2</v>
      </c>
      <c r="F7" s="16">
        <v>1.095E-2</v>
      </c>
    </row>
    <row r="8" spans="1:6" x14ac:dyDescent="0.25">
      <c r="A8" s="16">
        <v>2607</v>
      </c>
      <c r="B8" s="16">
        <v>5.7324E-2</v>
      </c>
      <c r="C8" s="16">
        <v>2.0622000000000001E-2</v>
      </c>
      <c r="D8" s="16">
        <v>1.5134E-2</v>
      </c>
      <c r="E8" s="16">
        <v>9.8689999999999993E-3</v>
      </c>
      <c r="F8" s="16">
        <v>1.1677E-2</v>
      </c>
    </row>
    <row r="9" spans="1:6" x14ac:dyDescent="0.25">
      <c r="A9" s="16">
        <v>2608</v>
      </c>
      <c r="B9" s="16">
        <v>3.0558999999999999E-2</v>
      </c>
      <c r="C9" s="16">
        <v>3.1335000000000002E-2</v>
      </c>
      <c r="D9" s="16">
        <v>1.0114E-2</v>
      </c>
      <c r="E9" s="16">
        <v>5.7200000000000003E-3</v>
      </c>
      <c r="F9" s="16">
        <v>8.2500000000000004E-3</v>
      </c>
    </row>
    <row r="10" spans="1:6" x14ac:dyDescent="0.25">
      <c r="A10" s="16">
        <v>2609</v>
      </c>
      <c r="B10" s="16">
        <v>1.9443999999999999E-2</v>
      </c>
      <c r="C10" s="16">
        <v>-5.7999999999999996E-3</v>
      </c>
      <c r="D10" s="17">
        <v>-4.6999999999999997E-5</v>
      </c>
      <c r="E10" s="16">
        <v>-1.98E-3</v>
      </c>
      <c r="F10" s="16">
        <v>-3.47E-3</v>
      </c>
    </row>
    <row r="11" spans="1:6" x14ac:dyDescent="0.25">
      <c r="A11" s="16">
        <v>2610</v>
      </c>
      <c r="B11" s="16">
        <v>-3.2169999999999997E-2</v>
      </c>
      <c r="C11" s="16">
        <v>-2.6509999999999999E-2</v>
      </c>
      <c r="D11" s="16">
        <v>5.8900000000000003E-3</v>
      </c>
      <c r="E11" s="16">
        <v>6.3639999999999999E-3</v>
      </c>
      <c r="F11" s="16">
        <v>-6.2E-4</v>
      </c>
    </row>
    <row r="12" spans="1:6" x14ac:dyDescent="0.25">
      <c r="A12" s="16">
        <v>2611</v>
      </c>
      <c r="B12" s="16">
        <v>3.0873999999999999E-2</v>
      </c>
      <c r="C12" s="16">
        <v>1.6954E-2</v>
      </c>
      <c r="D12" s="16">
        <v>1.905E-3</v>
      </c>
      <c r="E12" s="16">
        <v>1.2201999999999999E-2</v>
      </c>
      <c r="F12" s="16">
        <v>-6.9999999999999999E-4</v>
      </c>
    </row>
    <row r="13" spans="1:6" x14ac:dyDescent="0.25">
      <c r="A13" s="16">
        <v>2612</v>
      </c>
      <c r="B13" s="16">
        <v>1.9592999999999999E-2</v>
      </c>
      <c r="C13" s="16">
        <v>3.3183999999999998E-2</v>
      </c>
      <c r="D13" s="16">
        <v>5.5999999999999999E-3</v>
      </c>
      <c r="E13" s="16">
        <v>7.8130000000000005E-3</v>
      </c>
      <c r="F13" s="16">
        <v>2.7780000000000001E-3</v>
      </c>
    </row>
    <row r="14" spans="1:6" x14ac:dyDescent="0.25">
      <c r="A14" s="16">
        <v>2701</v>
      </c>
      <c r="B14" s="16">
        <v>-1.171E-2</v>
      </c>
      <c r="C14" s="16">
        <v>3.7132999999999999E-2</v>
      </c>
      <c r="D14" s="16">
        <v>1.3161000000000001E-2</v>
      </c>
      <c r="E14" s="16">
        <v>1.5032999999999999E-2</v>
      </c>
      <c r="F14" s="16">
        <v>1.0024E-2</v>
      </c>
    </row>
    <row r="15" spans="1:6" x14ac:dyDescent="0.25">
      <c r="A15" s="16">
        <v>2702</v>
      </c>
      <c r="B15" s="16">
        <v>6.1365999999999997E-2</v>
      </c>
      <c r="C15" s="16">
        <v>6.2344999999999998E-2</v>
      </c>
      <c r="D15" s="16">
        <v>1.4519000000000001E-2</v>
      </c>
      <c r="E15" s="16">
        <v>1.6396999999999998E-2</v>
      </c>
      <c r="F15" s="16">
        <v>1.0189E-2</v>
      </c>
    </row>
    <row r="16" spans="1:6" x14ac:dyDescent="0.25">
      <c r="A16" s="16">
        <v>2703</v>
      </c>
      <c r="B16" s="16">
        <v>1.4429000000000001E-2</v>
      </c>
      <c r="C16" s="16">
        <v>-4.9009999999999998E-2</v>
      </c>
      <c r="D16" s="16">
        <v>1.4057999999999999E-2</v>
      </c>
      <c r="E16" s="16">
        <v>3.1085999999999999E-2</v>
      </c>
      <c r="F16" s="16">
        <v>8.7170000000000008E-3</v>
      </c>
    </row>
    <row r="17" spans="1:12" x14ac:dyDescent="0.25">
      <c r="A17" s="16">
        <v>2704</v>
      </c>
      <c r="B17" s="16">
        <v>2.0101000000000001E-2</v>
      </c>
      <c r="C17" s="16">
        <v>5.7339000000000001E-2</v>
      </c>
      <c r="D17" s="16">
        <v>5.4999999999999997E-3</v>
      </c>
      <c r="E17" s="16">
        <v>-4.8999999999999998E-4</v>
      </c>
      <c r="F17" s="16">
        <v>2.5460000000000001E-3</v>
      </c>
    </row>
    <row r="18" spans="1:12" x14ac:dyDescent="0.25">
      <c r="A18" s="16">
        <v>2705</v>
      </c>
      <c r="B18" s="16">
        <v>5.2970000000000003E-2</v>
      </c>
      <c r="C18" s="16">
        <v>6.5656999999999993E-2</v>
      </c>
      <c r="D18" s="16">
        <v>-8.8199999999999997E-3</v>
      </c>
      <c r="E18" s="16">
        <v>3.1419999999999998E-3</v>
      </c>
      <c r="F18" s="16">
        <v>-4.7099999999999998E-3</v>
      </c>
    </row>
    <row r="19" spans="1:12" x14ac:dyDescent="0.25">
      <c r="A19" s="16">
        <v>2706</v>
      </c>
      <c r="B19" s="16">
        <v>-1.6289999999999999E-2</v>
      </c>
      <c r="C19" s="16">
        <v>-3.9870000000000003E-2</v>
      </c>
      <c r="D19" s="16">
        <v>-5.28E-3</v>
      </c>
      <c r="E19" s="16">
        <v>-1.6469999999999999E-2</v>
      </c>
      <c r="F19" s="16">
        <v>-7.0000000000000001E-3</v>
      </c>
    </row>
    <row r="20" spans="1:12" x14ac:dyDescent="0.25">
      <c r="A20" s="16">
        <v>2707</v>
      </c>
      <c r="B20" s="16">
        <v>8.6002999999999996E-2</v>
      </c>
      <c r="C20" s="16">
        <v>7.0554000000000006E-2</v>
      </c>
      <c r="D20" s="16">
        <v>1.9275E-2</v>
      </c>
      <c r="E20" s="16">
        <v>2.3945000000000001E-2</v>
      </c>
      <c r="F20" s="16">
        <v>2.1965999999999999E-2</v>
      </c>
    </row>
    <row r="21" spans="1:12" x14ac:dyDescent="0.25">
      <c r="A21" s="16">
        <v>2708</v>
      </c>
      <c r="B21" s="16">
        <v>5.7297000000000001E-2</v>
      </c>
      <c r="C21" s="16">
        <v>-1.2030000000000001E-2</v>
      </c>
      <c r="D21" s="16">
        <v>1.4102999999999999E-2</v>
      </c>
      <c r="E21" s="16">
        <v>1.3403E-2</v>
      </c>
      <c r="F21" s="16">
        <v>8.5599999999999999E-3</v>
      </c>
    </row>
    <row r="22" spans="1:12" x14ac:dyDescent="0.25">
      <c r="A22" s="16">
        <v>2709</v>
      </c>
      <c r="B22" s="16">
        <v>3.9203000000000002E-2</v>
      </c>
      <c r="C22" s="16">
        <v>-1.09E-3</v>
      </c>
      <c r="D22" s="16">
        <v>9.0629999999999999E-3</v>
      </c>
      <c r="E22" s="16">
        <v>-4.0400000000000002E-3</v>
      </c>
      <c r="F22" s="16">
        <v>-3.7399999999999998E-3</v>
      </c>
      <c r="J22" t="s">
        <v>92</v>
      </c>
      <c r="K22"/>
      <c r="L22"/>
    </row>
    <row r="23" spans="1:12" ht="13" thickBot="1" x14ac:dyDescent="0.3">
      <c r="A23" s="16">
        <v>2710</v>
      </c>
      <c r="B23" s="16">
        <v>-5.5980000000000002E-2</v>
      </c>
      <c r="C23" s="16">
        <v>-7.17E-2</v>
      </c>
      <c r="D23" s="16">
        <v>-2.9999999999999997E-4</v>
      </c>
      <c r="E23" s="16">
        <v>4.0559999999999997E-3</v>
      </c>
      <c r="F23" s="16">
        <v>-3.2799999999999999E-3</v>
      </c>
      <c r="J23"/>
      <c r="K23"/>
      <c r="L23"/>
    </row>
    <row r="24" spans="1:12" ht="13" x14ac:dyDescent="0.3">
      <c r="A24" s="16">
        <v>2711</v>
      </c>
      <c r="B24" s="16">
        <v>7.4011999999999994E-2</v>
      </c>
      <c r="C24" s="16">
        <v>8.2749000000000003E-2</v>
      </c>
      <c r="D24" s="16">
        <v>8.7229999999999999E-3</v>
      </c>
      <c r="E24" s="16">
        <v>1.1629E-2</v>
      </c>
      <c r="F24" s="16">
        <v>4.0090000000000004E-3</v>
      </c>
      <c r="J24" s="31"/>
      <c r="K24" s="31" t="s">
        <v>93</v>
      </c>
      <c r="L24" s="31" t="s">
        <v>94</v>
      </c>
    </row>
    <row r="25" spans="1:12" x14ac:dyDescent="0.25">
      <c r="A25" s="16">
        <v>2712</v>
      </c>
      <c r="B25" s="16">
        <v>2.9784999999999999E-2</v>
      </c>
      <c r="C25" s="16">
        <v>3.3563000000000003E-2</v>
      </c>
      <c r="D25" s="16">
        <v>8.7270000000000004E-3</v>
      </c>
      <c r="E25" s="16">
        <v>9.0779999999999993E-3</v>
      </c>
      <c r="F25" s="16">
        <v>4.1570000000000001E-3</v>
      </c>
      <c r="J25" s="29" t="s">
        <v>95</v>
      </c>
      <c r="K25" s="33">
        <v>1.6211741666666665E-2</v>
      </c>
      <c r="L25" s="29">
        <v>4.4599916666666645E-3</v>
      </c>
    </row>
    <row r="26" spans="1:12" x14ac:dyDescent="0.25">
      <c r="A26" s="16">
        <v>2801</v>
      </c>
      <c r="B26" s="16">
        <v>-2.0300000000000001E-3</v>
      </c>
      <c r="C26" s="16">
        <v>5.0099999999999999E-2</v>
      </c>
      <c r="D26" s="16">
        <v>4.6299999999999996E-3</v>
      </c>
      <c r="E26" s="16">
        <v>-1.6800000000000001E-3</v>
      </c>
      <c r="F26" s="16">
        <v>4.4660000000000004E-3</v>
      </c>
      <c r="J26" s="29" t="s">
        <v>96</v>
      </c>
      <c r="K26" s="33">
        <v>1.8813885787405771E-2</v>
      </c>
      <c r="L26" s="29">
        <v>1.5404118973214774E-4</v>
      </c>
    </row>
    <row r="27" spans="1:12" x14ac:dyDescent="0.25">
      <c r="A27" s="16">
        <v>2802</v>
      </c>
      <c r="B27" s="16">
        <v>-2.8500000000000001E-3</v>
      </c>
      <c r="C27" s="16">
        <v>-1.3950000000000001E-2</v>
      </c>
      <c r="D27" s="16">
        <v>1.6471E-2</v>
      </c>
      <c r="E27" s="16">
        <v>1.5790999999999999E-2</v>
      </c>
      <c r="F27" s="16">
        <v>1.2965000000000001E-2</v>
      </c>
      <c r="J27" s="29" t="s">
        <v>63</v>
      </c>
      <c r="K27" s="33">
        <v>240</v>
      </c>
      <c r="L27" s="29">
        <v>240</v>
      </c>
    </row>
    <row r="28" spans="1:12" x14ac:dyDescent="0.25">
      <c r="A28" s="16">
        <v>2803</v>
      </c>
      <c r="B28" s="16">
        <v>0.110081</v>
      </c>
      <c r="C28" s="16">
        <v>5.3051000000000001E-2</v>
      </c>
      <c r="D28" s="16">
        <v>4.1000000000000003E-3</v>
      </c>
      <c r="E28" s="16">
        <v>4.5450000000000004E-3</v>
      </c>
      <c r="F28" s="16">
        <v>2.9429999999999999E-3</v>
      </c>
      <c r="J28" s="29" t="s">
        <v>97</v>
      </c>
      <c r="K28" s="33">
        <v>9.4839634885689594E-3</v>
      </c>
      <c r="L28" s="29"/>
    </row>
    <row r="29" spans="1:12" x14ac:dyDescent="0.25">
      <c r="A29" s="16">
        <v>2804</v>
      </c>
      <c r="B29" s="16">
        <v>3.2548000000000001E-2</v>
      </c>
      <c r="C29" s="16">
        <v>8.9037000000000005E-2</v>
      </c>
      <c r="D29" s="16">
        <v>-5.5000000000000003E-4</v>
      </c>
      <c r="E29" s="16">
        <v>-2.31E-3</v>
      </c>
      <c r="F29" s="16">
        <v>2.7700000000000001E-4</v>
      </c>
      <c r="J29" s="29" t="s">
        <v>98</v>
      </c>
      <c r="K29" s="33">
        <v>0</v>
      </c>
      <c r="L29" s="29"/>
    </row>
    <row r="30" spans="1:12" x14ac:dyDescent="0.25">
      <c r="A30" s="16">
        <v>2805</v>
      </c>
      <c r="B30" s="16">
        <v>1.3899E-2</v>
      </c>
      <c r="C30" s="16">
        <v>3.7939000000000001E-2</v>
      </c>
      <c r="D30" s="16">
        <v>-1.3650000000000001E-2</v>
      </c>
      <c r="E30" s="16">
        <v>-1.3559999999999999E-2</v>
      </c>
      <c r="F30" s="16">
        <v>-2.6099999999999999E-3</v>
      </c>
      <c r="J30" s="29" t="s">
        <v>69</v>
      </c>
      <c r="K30" s="33">
        <v>478</v>
      </c>
      <c r="L30" s="29"/>
    </row>
    <row r="31" spans="1:12" x14ac:dyDescent="0.25">
      <c r="A31" s="16">
        <v>2806</v>
      </c>
      <c r="B31" s="16">
        <v>-3.075E-2</v>
      </c>
      <c r="C31" s="16">
        <v>-7.6469999999999996E-2</v>
      </c>
      <c r="D31" s="16">
        <v>5.352E-3</v>
      </c>
      <c r="E31" s="16">
        <v>1.1887E-2</v>
      </c>
      <c r="F31" s="16">
        <v>1.0874E-2</v>
      </c>
      <c r="J31" s="29" t="s">
        <v>75</v>
      </c>
      <c r="K31" s="35">
        <v>1.3218988668222655</v>
      </c>
      <c r="L31" s="29"/>
    </row>
    <row r="32" spans="1:12" x14ac:dyDescent="0.25">
      <c r="A32" s="16">
        <v>2807</v>
      </c>
      <c r="B32" s="16">
        <v>1.4069999999999999E-2</v>
      </c>
      <c r="C32" s="16">
        <v>5.8560000000000001E-3</v>
      </c>
      <c r="D32" s="16">
        <v>-1E-3</v>
      </c>
      <c r="E32" s="16">
        <v>-2.1739999999999999E-2</v>
      </c>
      <c r="F32" s="16">
        <v>3.2260000000000001E-3</v>
      </c>
      <c r="J32" s="29" t="s">
        <v>99</v>
      </c>
      <c r="K32" s="33">
        <v>9.3417042493354113E-2</v>
      </c>
      <c r="L32" s="29"/>
    </row>
    <row r="33" spans="1:12" x14ac:dyDescent="0.25">
      <c r="A33" s="16">
        <v>2808</v>
      </c>
      <c r="B33" s="16">
        <v>7.8335000000000002E-2</v>
      </c>
      <c r="C33" s="16">
        <v>4.2230999999999998E-2</v>
      </c>
      <c r="D33" s="16">
        <v>6.3470000000000002E-3</v>
      </c>
      <c r="E33" s="16">
        <v>5.6940000000000003E-3</v>
      </c>
      <c r="F33" s="16">
        <v>1.263E-3</v>
      </c>
      <c r="J33" s="29" t="s">
        <v>100</v>
      </c>
      <c r="K33" s="33">
        <v>1.6480476532899269</v>
      </c>
      <c r="L33" s="29"/>
    </row>
    <row r="34" spans="1:12" x14ac:dyDescent="0.25">
      <c r="A34" s="16">
        <v>2809</v>
      </c>
      <c r="B34" s="16">
        <v>1.8076999999999999E-2</v>
      </c>
      <c r="C34" s="16">
        <v>8.1202999999999997E-2</v>
      </c>
      <c r="D34" s="16">
        <v>-4.7999999999999996E-3</v>
      </c>
      <c r="E34" s="16">
        <v>-1.1860000000000001E-2</v>
      </c>
      <c r="F34" s="16">
        <v>-5.1200000000000004E-3</v>
      </c>
      <c r="J34" s="29" t="s">
        <v>101</v>
      </c>
      <c r="K34" s="33">
        <v>0.18683408498670823</v>
      </c>
      <c r="L34" s="29"/>
    </row>
    <row r="35" spans="1:12" ht="13" thickBot="1" x14ac:dyDescent="0.3">
      <c r="A35" s="16">
        <v>2810</v>
      </c>
      <c r="B35" s="16">
        <v>1.8780000000000002E-2</v>
      </c>
      <c r="C35" s="16">
        <v>2.9562000000000001E-2</v>
      </c>
      <c r="D35" s="16">
        <v>1.0234E-2</v>
      </c>
      <c r="E35" s="16">
        <v>1.7696E-2</v>
      </c>
      <c r="F35" s="16">
        <v>6.0159999999999996E-3</v>
      </c>
      <c r="J35" s="30" t="s">
        <v>102</v>
      </c>
      <c r="K35" s="32">
        <v>1.9649392716526213</v>
      </c>
      <c r="L35" s="30"/>
    </row>
    <row r="36" spans="1:12" x14ac:dyDescent="0.25">
      <c r="A36" s="16">
        <v>2811</v>
      </c>
      <c r="B36" s="16">
        <v>0.13108900000000001</v>
      </c>
      <c r="C36" s="16">
        <v>0.11665399999999999</v>
      </c>
      <c r="D36" s="16">
        <v>-1.66E-3</v>
      </c>
      <c r="E36" s="16">
        <v>2.274E-3</v>
      </c>
      <c r="F36" s="16">
        <v>5.7869999999999996E-3</v>
      </c>
    </row>
    <row r="37" spans="1:12" x14ac:dyDescent="0.25">
      <c r="A37" s="16">
        <v>2812</v>
      </c>
      <c r="B37" s="16">
        <v>8.8260000000000005E-3</v>
      </c>
      <c r="C37" s="16">
        <v>-4.7440000000000003E-2</v>
      </c>
      <c r="D37" s="16">
        <v>1.2284E-2</v>
      </c>
      <c r="E37" s="16">
        <v>4.3229999999999996E-3</v>
      </c>
      <c r="F37" s="16">
        <v>1.436E-3</v>
      </c>
    </row>
    <row r="38" spans="1:12" x14ac:dyDescent="0.25">
      <c r="A38" s="16">
        <v>2901</v>
      </c>
      <c r="B38" s="16">
        <v>6.0266E-2</v>
      </c>
      <c r="C38" s="16">
        <v>5.4169999999999999E-3</v>
      </c>
      <c r="D38" s="16">
        <v>6.2490000000000002E-3</v>
      </c>
      <c r="E38" s="16">
        <v>-7.0499999999999998E-3</v>
      </c>
      <c r="F38" s="16">
        <v>5.3880000000000004E-3</v>
      </c>
    </row>
    <row r="39" spans="1:12" x14ac:dyDescent="0.25">
      <c r="A39" s="16">
        <v>2902</v>
      </c>
      <c r="B39" s="17">
        <v>1.1E-5</v>
      </c>
      <c r="C39" s="16">
        <v>-6.7000000000000002E-4</v>
      </c>
      <c r="D39" s="16">
        <v>4.9529999999999999E-3</v>
      </c>
      <c r="E39" s="16">
        <v>-1.374E-2</v>
      </c>
      <c r="F39" s="16">
        <v>5.5259999999999997E-3</v>
      </c>
    </row>
    <row r="40" spans="1:12" x14ac:dyDescent="0.25">
      <c r="A40" s="16">
        <v>2903</v>
      </c>
      <c r="B40" s="16">
        <v>2.7420000000000001E-3</v>
      </c>
      <c r="C40" s="16">
        <v>-1.6109999999999999E-2</v>
      </c>
      <c r="D40" s="16">
        <v>-4.79E-3</v>
      </c>
      <c r="E40" s="16">
        <v>-1.0460000000000001E-2</v>
      </c>
      <c r="F40" s="16">
        <v>7.345E-3</v>
      </c>
    </row>
    <row r="41" spans="1:12" x14ac:dyDescent="0.25">
      <c r="A41" s="16">
        <v>2904</v>
      </c>
      <c r="B41" s="16">
        <v>2.1555999999999999E-2</v>
      </c>
      <c r="C41" s="16">
        <v>3.4530999999999999E-2</v>
      </c>
      <c r="D41" s="16">
        <v>5.829E-3</v>
      </c>
      <c r="E41" s="16">
        <v>3.1438000000000001E-2</v>
      </c>
      <c r="F41" s="16">
        <v>7.4960000000000001E-3</v>
      </c>
    </row>
    <row r="42" spans="1:12" x14ac:dyDescent="0.25">
      <c r="A42" s="16">
        <v>2905</v>
      </c>
      <c r="B42" s="16">
        <v>-4.2160000000000003E-2</v>
      </c>
      <c r="C42" s="16">
        <v>-0.13955999999999999</v>
      </c>
      <c r="D42" s="16">
        <v>-1.42E-3</v>
      </c>
      <c r="E42" s="16">
        <v>-2.5530000000000001E-2</v>
      </c>
      <c r="F42" s="16">
        <v>-1.5299999999999999E-3</v>
      </c>
    </row>
    <row r="43" spans="1:12" x14ac:dyDescent="0.25">
      <c r="A43" s="16">
        <v>2906</v>
      </c>
      <c r="B43" s="16">
        <v>0.110053</v>
      </c>
      <c r="C43" s="16">
        <v>4.9392999999999999E-2</v>
      </c>
      <c r="D43" s="16">
        <v>-8.5199999999999998E-3</v>
      </c>
      <c r="E43" s="16">
        <v>1.0619999999999999E-2</v>
      </c>
      <c r="F43" s="16">
        <v>1.271E-3</v>
      </c>
    </row>
    <row r="44" spans="1:12" x14ac:dyDescent="0.25">
      <c r="A44" s="16">
        <v>2907</v>
      </c>
      <c r="B44" s="16">
        <v>3.7302000000000002E-2</v>
      </c>
      <c r="C44" s="16">
        <v>1.5889999999999999E-3</v>
      </c>
      <c r="D44" s="16">
        <v>-7.77E-3</v>
      </c>
      <c r="E44" s="16">
        <v>-9.7999999999999997E-3</v>
      </c>
      <c r="F44" s="16">
        <v>-6.4200000000000004E-3</v>
      </c>
    </row>
    <row r="45" spans="1:12" x14ac:dyDescent="0.25">
      <c r="A45" s="16">
        <v>2908</v>
      </c>
      <c r="B45" s="16">
        <v>9.8971000000000003E-2</v>
      </c>
      <c r="C45" s="16">
        <v>-2.0219999999999998E-2</v>
      </c>
      <c r="D45" s="16">
        <v>-1.8699999999999999E-3</v>
      </c>
      <c r="E45" s="16">
        <v>-7.28E-3</v>
      </c>
      <c r="F45" s="16">
        <v>1.6200000000000001E-4</v>
      </c>
    </row>
    <row r="46" spans="1:12" x14ac:dyDescent="0.25">
      <c r="A46" s="16">
        <v>2909</v>
      </c>
      <c r="B46" s="16">
        <v>-4.5690000000000001E-2</v>
      </c>
      <c r="C46" s="16">
        <v>-9.0270000000000003E-2</v>
      </c>
      <c r="D46" s="16">
        <v>5.3270000000000001E-3</v>
      </c>
      <c r="E46" s="16">
        <v>4.6769999999999997E-3</v>
      </c>
      <c r="F46" s="16">
        <v>5.4450000000000002E-3</v>
      </c>
    </row>
    <row r="47" spans="1:12" x14ac:dyDescent="0.25">
      <c r="A47" s="16">
        <v>2910</v>
      </c>
      <c r="B47" s="16">
        <v>-0.19728000000000001</v>
      </c>
      <c r="C47" s="16">
        <v>-0.27681</v>
      </c>
      <c r="D47" s="16">
        <v>7.3000000000000001E-3</v>
      </c>
      <c r="E47" s="16">
        <v>3.8195E-2</v>
      </c>
      <c r="F47" s="16">
        <v>4.5849999999999997E-3</v>
      </c>
    </row>
    <row r="48" spans="1:12" x14ac:dyDescent="0.25">
      <c r="A48" s="16">
        <v>2911</v>
      </c>
      <c r="B48" s="16">
        <v>-0.12271</v>
      </c>
      <c r="C48" s="16">
        <v>-0.14809</v>
      </c>
      <c r="D48" s="16">
        <v>1.3100000000000001E-4</v>
      </c>
      <c r="E48" s="16">
        <v>2.5576000000000002E-2</v>
      </c>
      <c r="F48" s="16">
        <v>5.6779999999999999E-3</v>
      </c>
    </row>
    <row r="49" spans="1:6" x14ac:dyDescent="0.25">
      <c r="A49" s="16">
        <v>2912</v>
      </c>
      <c r="B49" s="16">
        <v>3.4005000000000001E-2</v>
      </c>
      <c r="C49" s="16">
        <v>-4.428E-2</v>
      </c>
      <c r="D49" s="16">
        <v>2.5003000000000001E-2</v>
      </c>
      <c r="E49" s="16">
        <v>-3.1199999999999999E-3</v>
      </c>
      <c r="F49" s="16">
        <v>9.4640000000000002E-3</v>
      </c>
    </row>
    <row r="50" spans="1:6" x14ac:dyDescent="0.25">
      <c r="A50" s="16">
        <v>3001</v>
      </c>
      <c r="B50" s="16">
        <v>6.7760000000000001E-2</v>
      </c>
      <c r="C50" s="16">
        <v>0.13319900000000001</v>
      </c>
      <c r="D50" s="16">
        <v>9.7909999999999994E-3</v>
      </c>
      <c r="E50" s="16">
        <v>-1.8E-3</v>
      </c>
      <c r="F50" s="16">
        <v>5.2839999999999996E-3</v>
      </c>
    </row>
    <row r="51" spans="1:6" x14ac:dyDescent="0.25">
      <c r="A51" s="16">
        <v>3002</v>
      </c>
      <c r="B51" s="16">
        <v>2.9794999999999999E-2</v>
      </c>
      <c r="C51" s="16">
        <v>6.8197999999999995E-2</v>
      </c>
      <c r="D51" s="16">
        <v>1.1106E-2</v>
      </c>
      <c r="E51" s="16">
        <v>1.6795999999999998E-2</v>
      </c>
      <c r="F51" s="16">
        <v>6.8700000000000002E-3</v>
      </c>
    </row>
    <row r="52" spans="1:6" x14ac:dyDescent="0.25">
      <c r="A52" s="16">
        <v>3003</v>
      </c>
      <c r="B52" s="16">
        <v>8.7068000000000006E-2</v>
      </c>
      <c r="C52" s="16">
        <v>0.106558</v>
      </c>
      <c r="D52" s="16">
        <v>1.9682000000000002E-2</v>
      </c>
      <c r="E52" s="16">
        <v>1.4211E-2</v>
      </c>
      <c r="F52" s="16">
        <v>9.3570000000000007E-3</v>
      </c>
    </row>
    <row r="53" spans="1:6" x14ac:dyDescent="0.25">
      <c r="A53" s="16">
        <v>3004</v>
      </c>
      <c r="B53" s="16">
        <v>-1.387E-2</v>
      </c>
      <c r="C53" s="16">
        <v>-7.571E-2</v>
      </c>
      <c r="D53" s="16">
        <v>2.483E-3</v>
      </c>
      <c r="E53" s="16">
        <v>-7.5199999999999998E-3</v>
      </c>
      <c r="F53" s="16">
        <v>-3.81E-3</v>
      </c>
    </row>
    <row r="54" spans="1:6" x14ac:dyDescent="0.25">
      <c r="A54" s="16">
        <v>3005</v>
      </c>
      <c r="B54" s="16">
        <v>-3.7599999999999999E-3</v>
      </c>
      <c r="C54" s="16">
        <v>-4.8370000000000003E-2</v>
      </c>
      <c r="D54" s="16">
        <v>1.1582E-2</v>
      </c>
      <c r="E54" s="16">
        <v>1.9833E-2</v>
      </c>
      <c r="F54" s="16">
        <v>8.463E-3</v>
      </c>
    </row>
    <row r="55" spans="1:6" x14ac:dyDescent="0.25">
      <c r="A55" s="16">
        <v>3006</v>
      </c>
      <c r="B55" s="16">
        <v>-0.15659999999999999</v>
      </c>
      <c r="C55" s="16">
        <v>-0.21088999999999999</v>
      </c>
      <c r="D55" s="16">
        <v>1.6917000000000001E-2</v>
      </c>
      <c r="E55" s="16">
        <v>1.0999999999999999E-2</v>
      </c>
      <c r="F55" s="16">
        <v>8.6099999999999996E-3</v>
      </c>
    </row>
    <row r="56" spans="1:6" x14ac:dyDescent="0.25">
      <c r="A56" s="16">
        <v>3007</v>
      </c>
      <c r="B56" s="16">
        <v>5.2500999999999999E-2</v>
      </c>
      <c r="C56" s="16">
        <v>4.4026000000000003E-2</v>
      </c>
      <c r="D56" s="16">
        <v>1.9488999999999999E-2</v>
      </c>
      <c r="E56" s="16">
        <v>1.7332E-2</v>
      </c>
      <c r="F56" s="16">
        <v>1.5873000000000002E-2</v>
      </c>
    </row>
    <row r="57" spans="1:6" x14ac:dyDescent="0.25">
      <c r="A57" s="16">
        <v>3008</v>
      </c>
      <c r="B57" s="16">
        <v>2.018E-2</v>
      </c>
      <c r="C57" s="16">
        <v>-1.061E-2</v>
      </c>
      <c r="D57" s="16">
        <v>1.9636000000000001E-2</v>
      </c>
      <c r="E57" s="16">
        <v>7.345E-3</v>
      </c>
      <c r="F57" s="16">
        <v>6.9239999999999996E-3</v>
      </c>
    </row>
    <row r="58" spans="1:6" x14ac:dyDescent="0.25">
      <c r="A58" s="16">
        <v>3009</v>
      </c>
      <c r="B58" s="16">
        <v>-0.13428999999999999</v>
      </c>
      <c r="C58" s="16">
        <v>-0.15196999999999999</v>
      </c>
      <c r="D58" s="16">
        <v>4.7270000000000003E-3</v>
      </c>
      <c r="E58" s="16">
        <v>1.2869999999999999E-3</v>
      </c>
      <c r="F58" s="16">
        <v>-3.8800000000000002E-3</v>
      </c>
    </row>
    <row r="59" spans="1:6" x14ac:dyDescent="0.25">
      <c r="A59" s="16">
        <v>3010</v>
      </c>
      <c r="B59" s="16">
        <v>-7.9490000000000005E-2</v>
      </c>
      <c r="C59" s="16">
        <v>-0.10363</v>
      </c>
      <c r="D59" s="16">
        <v>1.1436E-2</v>
      </c>
      <c r="E59" s="16">
        <v>9.5820000000000002E-3</v>
      </c>
      <c r="F59" s="16">
        <v>6.9020000000000001E-3</v>
      </c>
    </row>
    <row r="60" spans="1:6" x14ac:dyDescent="0.25">
      <c r="A60" s="16">
        <v>3011</v>
      </c>
      <c r="B60" s="16">
        <v>-7.6000000000000004E-4</v>
      </c>
      <c r="C60" s="16">
        <v>5.3160000000000004E-3</v>
      </c>
      <c r="D60" s="16">
        <v>6.8970000000000004E-3</v>
      </c>
      <c r="E60" s="16">
        <v>1.2326999999999999E-2</v>
      </c>
      <c r="F60" s="16">
        <v>9.4039999999999992E-3</v>
      </c>
    </row>
    <row r="61" spans="1:6" x14ac:dyDescent="0.25">
      <c r="A61" s="16">
        <v>3012</v>
      </c>
      <c r="B61" s="16">
        <v>-5.6320000000000002E-2</v>
      </c>
      <c r="C61" s="16">
        <v>-0.10234</v>
      </c>
      <c r="D61" s="16">
        <v>5.2859999999999999E-3</v>
      </c>
      <c r="E61" s="16">
        <v>7.2700000000000004E-3</v>
      </c>
      <c r="F61" s="16">
        <v>1.5684E-2</v>
      </c>
    </row>
    <row r="62" spans="1:6" x14ac:dyDescent="0.25">
      <c r="A62" s="16">
        <v>3101</v>
      </c>
      <c r="B62" s="16">
        <v>6.4687999999999996E-2</v>
      </c>
      <c r="C62" s="16">
        <v>0.22481400000000001</v>
      </c>
      <c r="D62" s="16">
        <v>3.4792999999999998E-2</v>
      </c>
      <c r="E62" s="16">
        <v>2.3449999999999999E-3</v>
      </c>
      <c r="F62" s="16">
        <v>1.5944E-2</v>
      </c>
    </row>
    <row r="63" spans="1:6" x14ac:dyDescent="0.25">
      <c r="A63" s="16">
        <v>3102</v>
      </c>
      <c r="B63" s="16">
        <v>0.13403499999999999</v>
      </c>
      <c r="C63" s="16">
        <v>0.27131100000000002</v>
      </c>
      <c r="D63" s="16">
        <v>2.1506000000000001E-2</v>
      </c>
      <c r="E63" s="16">
        <v>2.3234999999999999E-2</v>
      </c>
      <c r="F63" s="16">
        <v>1.5113E-2</v>
      </c>
    </row>
    <row r="64" spans="1:6" x14ac:dyDescent="0.25">
      <c r="A64" s="16">
        <v>3103</v>
      </c>
      <c r="B64" s="16">
        <v>-6.1089999999999998E-2</v>
      </c>
      <c r="C64" s="16">
        <v>-6.4390000000000003E-2</v>
      </c>
      <c r="D64" s="16">
        <v>1.5796999999999999E-2</v>
      </c>
      <c r="E64" s="16">
        <v>1.6830999999999999E-2</v>
      </c>
      <c r="F64" s="16">
        <v>7.6920000000000001E-3</v>
      </c>
    </row>
    <row r="65" spans="1:6" x14ac:dyDescent="0.25">
      <c r="A65" s="16">
        <v>3104</v>
      </c>
      <c r="B65" s="16">
        <v>-8.7029999999999996E-2</v>
      </c>
      <c r="C65" s="16">
        <v>-0.20992</v>
      </c>
      <c r="D65" s="16">
        <v>1.3138E-2</v>
      </c>
      <c r="E65" s="16">
        <v>1.5004999999999999E-2</v>
      </c>
      <c r="F65" s="16">
        <v>7.1929999999999997E-3</v>
      </c>
    </row>
    <row r="66" spans="1:6" x14ac:dyDescent="0.25">
      <c r="A66" s="16">
        <v>3105</v>
      </c>
      <c r="B66" s="16">
        <v>-0.1171</v>
      </c>
      <c r="C66" s="16">
        <v>-0.12706000000000001</v>
      </c>
      <c r="D66" s="16">
        <v>2.4198999999999998E-2</v>
      </c>
      <c r="E66" s="16">
        <v>2.5309999999999999E-2</v>
      </c>
      <c r="F66" s="16">
        <v>1.1674E-2</v>
      </c>
    </row>
    <row r="67" spans="1:6" x14ac:dyDescent="0.25">
      <c r="A67" s="16">
        <v>3106</v>
      </c>
      <c r="B67" s="16">
        <v>0.153006</v>
      </c>
      <c r="C67" s="16">
        <v>0.19284499999999999</v>
      </c>
      <c r="D67" s="16">
        <v>1.6116999999999999E-2</v>
      </c>
      <c r="E67" s="16">
        <v>1.1298000000000001E-2</v>
      </c>
      <c r="F67" s="16">
        <v>1.1677999999999999E-2</v>
      </c>
    </row>
    <row r="68" spans="1:6" x14ac:dyDescent="0.25">
      <c r="A68" s="16">
        <v>3107</v>
      </c>
      <c r="B68" s="16">
        <v>-6.9940000000000002E-2</v>
      </c>
      <c r="C68" s="16">
        <v>-5.3499999999999999E-2</v>
      </c>
      <c r="D68" s="16">
        <v>7.4079999999999997E-3</v>
      </c>
      <c r="E68" s="16">
        <v>-2.0300000000000001E-3</v>
      </c>
      <c r="F68" s="16">
        <v>2.7950000000000002E-3</v>
      </c>
    </row>
    <row r="69" spans="1:6" x14ac:dyDescent="0.25">
      <c r="A69" s="16">
        <v>3108</v>
      </c>
      <c r="B69" s="16">
        <v>2.0421000000000002E-2</v>
      </c>
      <c r="C69" s="16">
        <v>-7.4060000000000001E-2</v>
      </c>
      <c r="D69" s="16">
        <v>3.4120000000000001E-3</v>
      </c>
      <c r="E69" s="16">
        <v>3.454E-3</v>
      </c>
      <c r="F69" s="16">
        <v>2.5579999999999999E-3</v>
      </c>
    </row>
    <row r="70" spans="1:6" x14ac:dyDescent="0.25">
      <c r="A70" s="16">
        <v>3109</v>
      </c>
      <c r="B70" s="16">
        <v>-0.29282000000000002</v>
      </c>
      <c r="C70" s="16">
        <v>-0.32018000000000002</v>
      </c>
      <c r="D70" s="16">
        <v>3.0349999999999999E-3</v>
      </c>
      <c r="E70" s="16">
        <v>-2.3640000000000001E-2</v>
      </c>
      <c r="F70" s="16">
        <v>4.6909999999999999E-3</v>
      </c>
    </row>
    <row r="71" spans="1:6" x14ac:dyDescent="0.25">
      <c r="A71" s="16">
        <v>3110</v>
      </c>
      <c r="B71" s="16">
        <v>9.6280000000000004E-2</v>
      </c>
      <c r="C71" s="16">
        <v>8.3636000000000002E-2</v>
      </c>
      <c r="D71" s="16">
        <v>-2.962E-2</v>
      </c>
      <c r="E71" s="16">
        <v>-2.6339999999999999E-2</v>
      </c>
      <c r="F71" s="16">
        <v>7.705E-3</v>
      </c>
    </row>
    <row r="72" spans="1:6" x14ac:dyDescent="0.25">
      <c r="A72" s="16">
        <v>3111</v>
      </c>
      <c r="B72" s="16">
        <v>-6.8559999999999996E-2</v>
      </c>
      <c r="C72" s="16">
        <v>-8.9630000000000001E-2</v>
      </c>
      <c r="D72" s="16">
        <v>-7.6899999999999998E-3</v>
      </c>
      <c r="E72" s="16">
        <v>1.3934999999999999E-2</v>
      </c>
      <c r="F72" s="16">
        <v>1.2884E-2</v>
      </c>
    </row>
    <row r="73" spans="1:6" x14ac:dyDescent="0.25">
      <c r="A73" s="16">
        <v>3112</v>
      </c>
      <c r="B73" s="16">
        <v>-0.13092999999999999</v>
      </c>
      <c r="C73" s="16">
        <v>-0.21043000000000001</v>
      </c>
      <c r="D73" s="16">
        <v>-1.9529999999999999E-2</v>
      </c>
      <c r="E73" s="16">
        <v>-1.29E-2</v>
      </c>
      <c r="F73" s="16">
        <v>1.0319E-2</v>
      </c>
    </row>
    <row r="74" spans="1:6" x14ac:dyDescent="0.25">
      <c r="A74" s="16">
        <v>3201</v>
      </c>
      <c r="B74" s="16">
        <v>-6.4999999999999997E-3</v>
      </c>
      <c r="C74" s="16">
        <v>0.122498</v>
      </c>
      <c r="D74" s="16">
        <v>1.5395000000000001E-2</v>
      </c>
      <c r="E74" s="16">
        <v>2.3976999999999998E-2</v>
      </c>
      <c r="F74" s="16">
        <v>2.2905999999999999E-2</v>
      </c>
    </row>
    <row r="75" spans="1:6" x14ac:dyDescent="0.25">
      <c r="A75" s="16">
        <v>3202</v>
      </c>
      <c r="B75" s="16">
        <v>7.1053000000000005E-2</v>
      </c>
      <c r="C75" s="16">
        <v>4.3069000000000003E-2</v>
      </c>
      <c r="D75" s="16">
        <v>-9.7800000000000005E-3</v>
      </c>
      <c r="E75" s="16">
        <v>5.5352999999999999E-2</v>
      </c>
      <c r="F75" s="16">
        <v>1.6320000000000001E-2</v>
      </c>
    </row>
    <row r="76" spans="1:6" x14ac:dyDescent="0.25">
      <c r="A76" s="16">
        <v>3203</v>
      </c>
      <c r="B76" s="16">
        <v>-0.11106000000000001</v>
      </c>
      <c r="C76" s="16">
        <v>-0.12634999999999999</v>
      </c>
      <c r="D76" s="16">
        <v>4.0339E-2</v>
      </c>
      <c r="E76" s="16">
        <v>2.892E-3</v>
      </c>
      <c r="F76" s="16">
        <v>6.3680000000000004E-3</v>
      </c>
    </row>
    <row r="77" spans="1:6" x14ac:dyDescent="0.25">
      <c r="A77" s="16">
        <v>3204</v>
      </c>
      <c r="B77" s="16">
        <v>-0.19258</v>
      </c>
      <c r="C77" s="16">
        <v>-0.21482999999999999</v>
      </c>
      <c r="D77" s="16">
        <v>-1.0460000000000001E-2</v>
      </c>
      <c r="E77" s="16">
        <v>6.7519999999999997E-2</v>
      </c>
      <c r="F77" s="16">
        <v>8.2880000000000002E-3</v>
      </c>
    </row>
    <row r="78" spans="1:6" x14ac:dyDescent="0.25">
      <c r="A78" s="16">
        <v>3205</v>
      </c>
      <c r="B78" s="16">
        <v>-0.20516999999999999</v>
      </c>
      <c r="C78" s="16">
        <v>-0.10496</v>
      </c>
      <c r="D78" s="16">
        <v>2.5087999999999999E-2</v>
      </c>
      <c r="E78" s="16">
        <v>-3.5310000000000001E-2</v>
      </c>
      <c r="F78" s="16">
        <v>1.5001E-2</v>
      </c>
    </row>
    <row r="79" spans="1:6" x14ac:dyDescent="0.25">
      <c r="A79" s="16">
        <v>3206</v>
      </c>
      <c r="B79" s="16">
        <v>5.0619999999999997E-3</v>
      </c>
      <c r="C79" s="16">
        <v>1.059E-2</v>
      </c>
      <c r="D79" s="16">
        <v>6.3990000000000002E-3</v>
      </c>
      <c r="E79" s="16">
        <v>4.6528E-2</v>
      </c>
      <c r="F79" s="16">
        <v>7.5189999999999996E-3</v>
      </c>
    </row>
    <row r="80" spans="1:6" x14ac:dyDescent="0.25">
      <c r="A80" s="16">
        <v>3207</v>
      </c>
      <c r="B80" s="16">
        <v>0.38149</v>
      </c>
      <c r="C80" s="16">
        <v>0.35226099999999999</v>
      </c>
      <c r="D80" s="16">
        <v>4.3E-3</v>
      </c>
      <c r="E80" s="16">
        <v>4.8120000000000003E-2</v>
      </c>
      <c r="F80" s="16">
        <v>2.5000000000000001E-4</v>
      </c>
    </row>
    <row r="81" spans="1:6" x14ac:dyDescent="0.25">
      <c r="A81" s="16">
        <v>3208</v>
      </c>
      <c r="B81" s="16">
        <v>0.39913999999999999</v>
      </c>
      <c r="C81" s="16">
        <v>0.74685199999999996</v>
      </c>
      <c r="D81" s="16">
        <v>5.5855000000000002E-2</v>
      </c>
      <c r="E81" s="16">
        <v>1.2526000000000001E-2</v>
      </c>
      <c r="F81" s="16">
        <v>1.2586E-2</v>
      </c>
    </row>
    <row r="82" spans="1:6" x14ac:dyDescent="0.25">
      <c r="A82" s="16">
        <v>3209</v>
      </c>
      <c r="B82" s="16">
        <v>-2.9600000000000001E-2</v>
      </c>
      <c r="C82" s="16">
        <v>-0.12703</v>
      </c>
      <c r="D82" s="16">
        <v>3.5062999999999997E-2</v>
      </c>
      <c r="E82" s="16">
        <v>1.0671999999999999E-2</v>
      </c>
      <c r="F82" s="16">
        <v>5.2719999999999998E-3</v>
      </c>
    </row>
    <row r="83" spans="1:6" x14ac:dyDescent="0.25">
      <c r="A83" s="16">
        <v>3210</v>
      </c>
      <c r="B83" s="16">
        <v>-0.12742000000000001</v>
      </c>
      <c r="C83" s="16">
        <v>-0.17002999999999999</v>
      </c>
      <c r="D83" s="16">
        <v>1.4881E-2</v>
      </c>
      <c r="E83" s="16">
        <v>5.7800000000000004E-3</v>
      </c>
      <c r="F83" s="16">
        <v>7.6600000000000001E-3</v>
      </c>
    </row>
    <row r="84" spans="1:6" x14ac:dyDescent="0.25">
      <c r="A84" s="16">
        <v>3211</v>
      </c>
      <c r="B84" s="16">
        <v>-3.6639999999999999E-2</v>
      </c>
      <c r="C84" s="16">
        <v>-0.11767</v>
      </c>
      <c r="D84" s="16">
        <v>1.2324999999999999E-2</v>
      </c>
      <c r="E84" s="16">
        <v>8.2389999999999998E-3</v>
      </c>
      <c r="F84" s="16">
        <v>5.2100000000000002E-3</v>
      </c>
    </row>
    <row r="85" spans="1:6" x14ac:dyDescent="0.25">
      <c r="A85" s="16">
        <v>3212</v>
      </c>
      <c r="B85" s="16">
        <v>6.6589999999999996E-2</v>
      </c>
      <c r="C85" s="16">
        <v>-3.909E-2</v>
      </c>
      <c r="D85" s="16">
        <v>2.4001000000000001E-2</v>
      </c>
      <c r="E85" s="16">
        <v>2.3202E-2</v>
      </c>
      <c r="F85" s="16">
        <v>1.0208999999999999E-2</v>
      </c>
    </row>
    <row r="86" spans="1:6" x14ac:dyDescent="0.25">
      <c r="A86" s="16">
        <v>3301</v>
      </c>
      <c r="B86" s="16">
        <v>2.4014000000000001E-2</v>
      </c>
      <c r="C86" s="16">
        <v>7.0359999999999997E-3</v>
      </c>
      <c r="D86" s="16">
        <v>7.0005999999999999E-2</v>
      </c>
      <c r="E86" s="16">
        <v>3.0143E-2</v>
      </c>
      <c r="F86" s="16">
        <v>1.5414000000000001E-2</v>
      </c>
    </row>
    <row r="87" spans="1:6" x14ac:dyDescent="0.25">
      <c r="A87" s="16">
        <v>3302</v>
      </c>
      <c r="B87" s="16">
        <v>-0.16169</v>
      </c>
      <c r="C87" s="16">
        <v>-0.11223</v>
      </c>
      <c r="D87" s="16">
        <v>-3.6760000000000001E-2</v>
      </c>
      <c r="E87" s="16">
        <v>-1.03E-2</v>
      </c>
      <c r="F87" s="16">
        <v>1.5278999999999999E-2</v>
      </c>
    </row>
    <row r="88" spans="1:6" x14ac:dyDescent="0.25">
      <c r="A88" s="16">
        <v>3303</v>
      </c>
      <c r="B88" s="16">
        <v>4.3229999999999998E-2</v>
      </c>
      <c r="C88" s="16">
        <v>0.11967700000000001</v>
      </c>
      <c r="D88" s="16">
        <v>1.2595E-2</v>
      </c>
      <c r="E88" s="16">
        <v>1.7579999999999998E-2</v>
      </c>
      <c r="F88" s="16">
        <v>8.3149999999999995E-3</v>
      </c>
    </row>
    <row r="89" spans="1:6" x14ac:dyDescent="0.25">
      <c r="A89" s="16">
        <v>3304</v>
      </c>
      <c r="B89" s="16">
        <v>0.42829299999999998</v>
      </c>
      <c r="C89" s="16">
        <v>0.50641400000000003</v>
      </c>
      <c r="D89" s="16">
        <v>-6.8500000000000002E-3</v>
      </c>
      <c r="E89" s="16">
        <v>-5.5999999999999995E-4</v>
      </c>
      <c r="F89" s="16">
        <v>3.6310000000000001E-3</v>
      </c>
    </row>
    <row r="90" spans="1:6" x14ac:dyDescent="0.25">
      <c r="A90" s="16">
        <v>3305</v>
      </c>
      <c r="B90" s="16">
        <v>0.16561000000000001</v>
      </c>
      <c r="C90" s="16">
        <v>0.63126499999999997</v>
      </c>
      <c r="D90" s="16">
        <v>5.6140000000000002E-2</v>
      </c>
      <c r="E90" s="16">
        <v>2.7597E-2</v>
      </c>
      <c r="F90" s="16">
        <v>-2.2300000000000002E-3</v>
      </c>
    </row>
    <row r="91" spans="1:6" x14ac:dyDescent="0.25">
      <c r="A91" s="16">
        <v>3306</v>
      </c>
      <c r="B91" s="16">
        <v>0.123207</v>
      </c>
      <c r="C91" s="16">
        <v>0.25106099999999998</v>
      </c>
      <c r="D91" s="16">
        <v>8.3899999999999999E-3</v>
      </c>
      <c r="E91" s="16">
        <v>-5.6299999999999996E-3</v>
      </c>
      <c r="F91" s="16">
        <v>-1.0370000000000001E-2</v>
      </c>
    </row>
    <row r="92" spans="1:6" x14ac:dyDescent="0.25">
      <c r="A92" s="16">
        <v>3307</v>
      </c>
      <c r="B92" s="16">
        <v>-0.11502999999999999</v>
      </c>
      <c r="C92" s="16">
        <v>-8.3909999999999998E-2</v>
      </c>
      <c r="D92" s="16">
        <v>-1.277E-2</v>
      </c>
      <c r="E92" s="16">
        <v>-3.057E-2</v>
      </c>
      <c r="F92" s="16">
        <v>-2.8680000000000001E-2</v>
      </c>
    </row>
    <row r="93" spans="1:6" x14ac:dyDescent="0.25">
      <c r="A93" s="16">
        <v>3308</v>
      </c>
      <c r="B93" s="16">
        <v>0.110399</v>
      </c>
      <c r="C93" s="16">
        <v>8.2222000000000003E-2</v>
      </c>
      <c r="D93" s="16">
        <v>-8.9999999999999998E-4</v>
      </c>
      <c r="E93" s="16">
        <v>-5.79E-3</v>
      </c>
      <c r="F93" s="16">
        <v>-9.9500000000000005E-3</v>
      </c>
    </row>
    <row r="94" spans="1:6" x14ac:dyDescent="0.25">
      <c r="A94" s="16">
        <v>3309</v>
      </c>
      <c r="B94" s="16">
        <v>-0.11181000000000001</v>
      </c>
      <c r="C94" s="16">
        <v>-0.15947</v>
      </c>
      <c r="D94" s="16">
        <v>-1.4E-3</v>
      </c>
      <c r="E94" s="16">
        <v>2.307E-3</v>
      </c>
      <c r="F94" s="16">
        <v>1.5100000000000001E-4</v>
      </c>
    </row>
    <row r="95" spans="1:6" x14ac:dyDescent="0.25">
      <c r="A95" s="16">
        <v>3310</v>
      </c>
      <c r="B95" s="16">
        <v>-8.5449999999999998E-2</v>
      </c>
      <c r="C95" s="16">
        <v>-0.12359000000000001</v>
      </c>
      <c r="D95" s="16">
        <v>4.0000000000000001E-3</v>
      </c>
      <c r="E95" s="16">
        <v>-9.1000000000000004E-3</v>
      </c>
      <c r="F95" s="17">
        <v>8.5000000000000006E-5</v>
      </c>
    </row>
    <row r="96" spans="1:6" x14ac:dyDescent="0.25">
      <c r="A96" s="16">
        <v>3311</v>
      </c>
      <c r="B96" s="16">
        <v>0.112723</v>
      </c>
      <c r="C96" s="16">
        <v>6.5407000000000007E-2</v>
      </c>
      <c r="D96" s="16">
        <v>-2.4799999999999999E-2</v>
      </c>
      <c r="E96" s="16">
        <v>-1.494E-2</v>
      </c>
      <c r="F96" s="16">
        <v>1.8100000000000001E-4</v>
      </c>
    </row>
    <row r="97" spans="1:6" x14ac:dyDescent="0.25">
      <c r="A97" s="16">
        <v>3312</v>
      </c>
      <c r="B97" s="16">
        <v>3.0353999999999999E-2</v>
      </c>
      <c r="C97" s="16">
        <v>1.0553999999999999E-2</v>
      </c>
      <c r="D97" s="16">
        <v>3.0751000000000001E-2</v>
      </c>
      <c r="E97" s="16">
        <v>-6.2199999999999998E-3</v>
      </c>
      <c r="F97" s="16">
        <v>5.2519999999999997E-3</v>
      </c>
    </row>
    <row r="98" spans="1:6" x14ac:dyDescent="0.25">
      <c r="A98" s="16">
        <v>3401</v>
      </c>
      <c r="B98" s="16">
        <v>0.101855</v>
      </c>
      <c r="C98" s="16">
        <v>0.38401200000000002</v>
      </c>
      <c r="D98" s="16">
        <v>2.0624E-2</v>
      </c>
      <c r="E98" s="16">
        <v>2.0639000000000001E-2</v>
      </c>
      <c r="F98" s="16">
        <v>-4.5999999999999999E-3</v>
      </c>
    </row>
    <row r="99" spans="1:6" x14ac:dyDescent="0.25">
      <c r="A99" s="16">
        <v>3402</v>
      </c>
      <c r="B99" s="16">
        <v>-3.9800000000000002E-2</v>
      </c>
      <c r="C99" s="16">
        <v>9.0259999999999993E-3</v>
      </c>
      <c r="D99" s="16">
        <v>7.0239999999999999E-3</v>
      </c>
      <c r="E99" s="16">
        <v>5.4600000000000004E-4</v>
      </c>
      <c r="F99" s="16">
        <v>-7.3299999999999997E-3</v>
      </c>
    </row>
    <row r="100" spans="1:6" x14ac:dyDescent="0.25">
      <c r="A100" s="16">
        <v>3403</v>
      </c>
      <c r="B100" s="16">
        <v>0</v>
      </c>
      <c r="C100" s="16">
        <v>-1.1800000000000001E-3</v>
      </c>
      <c r="D100" s="16">
        <v>1.8700000000000001E-2</v>
      </c>
      <c r="E100" s="16">
        <v>1.9692999999999999E-2</v>
      </c>
      <c r="F100" s="16">
        <v>2.1000000000000001E-4</v>
      </c>
    </row>
    <row r="101" spans="1:6" x14ac:dyDescent="0.25">
      <c r="A101" s="16">
        <v>3404</v>
      </c>
      <c r="B101" s="16">
        <v>-2.2610000000000002E-2</v>
      </c>
      <c r="C101" s="16">
        <v>2.6464999999999999E-2</v>
      </c>
      <c r="D101" s="16">
        <v>1.2906000000000001E-2</v>
      </c>
      <c r="E101" s="16">
        <v>1.5069000000000001E-2</v>
      </c>
      <c r="F101" s="16">
        <v>2.5690000000000001E-3</v>
      </c>
    </row>
    <row r="102" spans="1:6" x14ac:dyDescent="0.25">
      <c r="A102" s="16">
        <v>3405</v>
      </c>
      <c r="B102" s="16">
        <v>-7.6130000000000003E-2</v>
      </c>
      <c r="C102" s="16">
        <v>-0.13005</v>
      </c>
      <c r="D102" s="16">
        <v>6.4869999999999997E-3</v>
      </c>
      <c r="E102" s="16">
        <v>1.0599000000000001E-2</v>
      </c>
      <c r="F102" s="16">
        <v>-2.4499999999999999E-3</v>
      </c>
    </row>
    <row r="103" spans="1:6" x14ac:dyDescent="0.25">
      <c r="A103" s="16">
        <v>3406</v>
      </c>
      <c r="B103" s="16">
        <v>2.0386999999999999E-2</v>
      </c>
      <c r="C103" s="16">
        <v>-4.9399999999999999E-3</v>
      </c>
      <c r="D103" s="16">
        <v>1.3294E-2</v>
      </c>
      <c r="E103" s="16">
        <v>4.2050000000000004E-3</v>
      </c>
      <c r="F103" s="16">
        <v>-2.4399999999999999E-3</v>
      </c>
    </row>
    <row r="104" spans="1:6" x14ac:dyDescent="0.25">
      <c r="A104" s="16">
        <v>3407</v>
      </c>
      <c r="B104" s="16">
        <v>-0.11315</v>
      </c>
      <c r="C104" s="16">
        <v>-0.22589999999999999</v>
      </c>
      <c r="D104" s="16">
        <v>4.7000000000000002E-3</v>
      </c>
      <c r="E104" s="16">
        <v>3.9969999999999997E-3</v>
      </c>
      <c r="F104" s="17">
        <v>6.4999999999999994E-5</v>
      </c>
    </row>
    <row r="105" spans="1:6" x14ac:dyDescent="0.25">
      <c r="A105" s="16">
        <v>3408</v>
      </c>
      <c r="B105" s="16">
        <v>5.8560000000000001E-2</v>
      </c>
      <c r="C105" s="16">
        <v>0.15210399999999999</v>
      </c>
      <c r="D105" s="16">
        <v>2.2000000000000001E-3</v>
      </c>
      <c r="E105" s="16">
        <v>-1.434E-2</v>
      </c>
      <c r="F105" s="16">
        <v>-2.4299999999999999E-3</v>
      </c>
    </row>
    <row r="106" spans="1:6" x14ac:dyDescent="0.25">
      <c r="A106" s="16">
        <v>3409</v>
      </c>
      <c r="B106" s="16">
        <v>-1.8239999999999999E-2</v>
      </c>
      <c r="C106" s="16">
        <v>-3.1640000000000001E-2</v>
      </c>
      <c r="D106" s="16">
        <v>-2.1059999999999999E-2</v>
      </c>
      <c r="E106" s="16">
        <v>-2.955E-2</v>
      </c>
      <c r="F106" s="16">
        <v>-1.491E-2</v>
      </c>
    </row>
    <row r="107" spans="1:6" x14ac:dyDescent="0.25">
      <c r="A107" s="16">
        <v>3410</v>
      </c>
      <c r="B107" s="16">
        <v>-2.12E-2</v>
      </c>
      <c r="C107" s="16">
        <v>1.7049000000000002E-2</v>
      </c>
      <c r="D107" s="16">
        <v>1.7571E-2</v>
      </c>
      <c r="E107" s="16">
        <v>2.5604999999999999E-2</v>
      </c>
      <c r="F107" s="16">
        <v>7.4869999999999997E-3</v>
      </c>
    </row>
    <row r="108" spans="1:6" x14ac:dyDescent="0.25">
      <c r="A108" s="16">
        <v>3411</v>
      </c>
      <c r="B108" s="16">
        <v>9.6685999999999994E-2</v>
      </c>
      <c r="C108" s="16">
        <v>9.7276000000000001E-2</v>
      </c>
      <c r="D108" s="16">
        <v>1.5375E-2</v>
      </c>
      <c r="E108" s="16">
        <v>6.1999999999999998E-3</v>
      </c>
      <c r="F108" s="16">
        <v>2.5590000000000001E-3</v>
      </c>
    </row>
    <row r="109" spans="1:6" x14ac:dyDescent="0.25">
      <c r="A109" s="16">
        <v>3412</v>
      </c>
      <c r="B109" s="16">
        <v>1.433E-3</v>
      </c>
      <c r="C109" s="16">
        <v>1.9706999999999999E-2</v>
      </c>
      <c r="D109" s="16">
        <v>1.2581E-2</v>
      </c>
      <c r="E109" s="16">
        <v>1.3723000000000001E-2</v>
      </c>
      <c r="F109" s="16">
        <v>2.6020000000000001E-3</v>
      </c>
    </row>
    <row r="110" spans="1:6" x14ac:dyDescent="0.25">
      <c r="A110" s="16">
        <v>3501</v>
      </c>
      <c r="B110" s="16">
        <v>-5.5980000000000002E-2</v>
      </c>
      <c r="C110" s="16">
        <v>-4.7719999999999999E-2</v>
      </c>
      <c r="D110" s="16">
        <v>6.1749999999999999E-3</v>
      </c>
      <c r="E110" s="16">
        <v>3.2499999999999999E-3</v>
      </c>
      <c r="F110" s="16">
        <v>-1.4800000000000001E-2</v>
      </c>
    </row>
    <row r="111" spans="1:6" x14ac:dyDescent="0.25">
      <c r="A111" s="16">
        <v>3502</v>
      </c>
      <c r="B111" s="16">
        <v>-4.1419999999999998E-2</v>
      </c>
      <c r="C111" s="16">
        <v>-6.6570000000000004E-2</v>
      </c>
      <c r="D111" s="16">
        <v>6.7470000000000004E-3</v>
      </c>
      <c r="E111" s="16">
        <v>1.818E-3</v>
      </c>
      <c r="F111" s="16">
        <v>-7.1799999999999998E-3</v>
      </c>
    </row>
    <row r="112" spans="1:6" x14ac:dyDescent="0.25">
      <c r="A112" s="16">
        <v>3503</v>
      </c>
      <c r="B112" s="16">
        <v>-2.6169999999999999E-2</v>
      </c>
      <c r="C112" s="16">
        <v>-0.11642</v>
      </c>
      <c r="D112" s="16">
        <v>6.7330000000000003E-3</v>
      </c>
      <c r="E112" s="16">
        <v>6.5820000000000002E-3</v>
      </c>
      <c r="F112" s="16">
        <v>2.5579999999999999E-3</v>
      </c>
    </row>
    <row r="113" spans="1:6" x14ac:dyDescent="0.25">
      <c r="A113" s="16">
        <v>3504</v>
      </c>
      <c r="B113" s="16">
        <v>8.8236999999999996E-2</v>
      </c>
      <c r="C113" s="16">
        <v>6.9352999999999998E-2</v>
      </c>
      <c r="D113" s="16">
        <v>1.444E-3</v>
      </c>
      <c r="E113" s="16">
        <v>-1.8799999999999999E-3</v>
      </c>
      <c r="F113" s="16">
        <v>-9.6299999999999997E-3</v>
      </c>
    </row>
    <row r="114" spans="1:6" x14ac:dyDescent="0.25">
      <c r="A114" s="16">
        <v>3505</v>
      </c>
      <c r="B114" s="16">
        <v>4.5779E-2</v>
      </c>
      <c r="C114" s="16">
        <v>2.4139999999999999E-3</v>
      </c>
      <c r="D114" s="16">
        <v>9.0310000000000008E-3</v>
      </c>
      <c r="E114" s="16">
        <v>-8.3000000000000001E-4</v>
      </c>
      <c r="F114" s="16">
        <v>4.96E-3</v>
      </c>
    </row>
    <row r="115" spans="1:6" x14ac:dyDescent="0.25">
      <c r="A115" s="16">
        <v>3506</v>
      </c>
      <c r="B115" s="16">
        <v>7.2364999999999999E-2</v>
      </c>
      <c r="C115" s="16">
        <v>3.2906999999999999E-2</v>
      </c>
      <c r="D115" s="16">
        <v>1.3627E-2</v>
      </c>
      <c r="E115" s="16">
        <v>1.1631000000000001E-2</v>
      </c>
      <c r="F115" s="16">
        <v>2.5479999999999999E-3</v>
      </c>
    </row>
    <row r="116" spans="1:6" x14ac:dyDescent="0.25">
      <c r="A116" s="16">
        <v>3507</v>
      </c>
      <c r="B116" s="16">
        <v>8.9910000000000004E-2</v>
      </c>
      <c r="C116" s="16">
        <v>9.0374999999999997E-2</v>
      </c>
      <c r="D116" s="16">
        <v>1.5966000000000001E-2</v>
      </c>
      <c r="E116" s="16">
        <v>9.4450000000000003E-3</v>
      </c>
      <c r="F116" s="16">
        <v>5.0000000000000001E-3</v>
      </c>
    </row>
    <row r="117" spans="1:6" x14ac:dyDescent="0.25">
      <c r="A117" s="16">
        <v>3508</v>
      </c>
      <c r="B117" s="16">
        <v>2.7977999999999999E-2</v>
      </c>
      <c r="C117" s="16">
        <v>5.4461000000000002E-2</v>
      </c>
      <c r="D117" s="16">
        <v>-4.1999999999999997E-3</v>
      </c>
      <c r="E117" s="16">
        <v>-1.3339999999999999E-2</v>
      </c>
      <c r="F117" s="16">
        <v>1.2899999999999999E-4</v>
      </c>
    </row>
    <row r="118" spans="1:6" x14ac:dyDescent="0.25">
      <c r="A118" s="16">
        <v>3509</v>
      </c>
      <c r="B118" s="16">
        <v>2.0728E-2</v>
      </c>
      <c r="C118" s="16">
        <v>3.0762999999999999E-2</v>
      </c>
      <c r="D118" s="16">
        <v>-4.8900000000000002E-3</v>
      </c>
      <c r="E118" s="16">
        <v>-4.0299999999999997E-3</v>
      </c>
      <c r="F118" s="16">
        <v>-4.7699999999999999E-3</v>
      </c>
    </row>
    <row r="119" spans="1:6" x14ac:dyDescent="0.25">
      <c r="A119" s="16">
        <v>3510</v>
      </c>
      <c r="B119" s="16">
        <v>7.7653E-2</v>
      </c>
      <c r="C119" s="16">
        <v>9.9354999999999999E-2</v>
      </c>
      <c r="D119" s="16">
        <v>4.1999999999999997E-3</v>
      </c>
      <c r="E119" s="16">
        <v>6.0759999999999998E-3</v>
      </c>
      <c r="F119" s="16">
        <v>1.25E-4</v>
      </c>
    </row>
    <row r="120" spans="1:6" x14ac:dyDescent="0.25">
      <c r="A120" s="16">
        <v>3511</v>
      </c>
      <c r="B120" s="16">
        <v>4.2485000000000002E-2</v>
      </c>
      <c r="C120" s="16">
        <v>0.136328</v>
      </c>
      <c r="D120" s="16">
        <v>2.0339999999999998E-3</v>
      </c>
      <c r="E120" s="16">
        <v>-3.8999999999999998E-3</v>
      </c>
      <c r="F120" s="16">
        <v>-4.6299999999999996E-3</v>
      </c>
    </row>
    <row r="121" spans="1:6" x14ac:dyDescent="0.25">
      <c r="A121" s="16">
        <v>3512</v>
      </c>
      <c r="B121" s="16">
        <v>3.6961000000000001E-2</v>
      </c>
      <c r="C121" s="16">
        <v>5.7426999999999999E-2</v>
      </c>
      <c r="D121" s="16">
        <v>5.8789999999999997E-3</v>
      </c>
      <c r="E121" s="16">
        <v>4.6020000000000002E-3</v>
      </c>
      <c r="F121" s="16">
        <v>-2.2899999999999999E-3</v>
      </c>
    </row>
    <row r="122" spans="1:6" x14ac:dyDescent="0.25">
      <c r="A122" s="16">
        <v>3601</v>
      </c>
      <c r="B122" s="16">
        <v>6.7014000000000004E-2</v>
      </c>
      <c r="C122" s="16">
        <v>0.30091499999999999</v>
      </c>
      <c r="D122" s="16">
        <v>8.2000000000000007E-3</v>
      </c>
      <c r="E122" s="16">
        <v>5.5250000000000004E-3</v>
      </c>
      <c r="F122" s="16">
        <v>1.2899999999999999E-4</v>
      </c>
    </row>
    <row r="123" spans="1:6" x14ac:dyDescent="0.25">
      <c r="A123" s="16">
        <v>3602</v>
      </c>
      <c r="B123" s="16">
        <v>2.7192999999999998E-2</v>
      </c>
      <c r="C123" s="16">
        <v>6.5039E-2</v>
      </c>
      <c r="D123" s="16">
        <v>1.0231000000000001E-2</v>
      </c>
      <c r="E123" s="16">
        <v>1.2943E-2</v>
      </c>
      <c r="F123" s="16">
        <v>4.9519999999999998E-3</v>
      </c>
    </row>
    <row r="124" spans="1:6" x14ac:dyDescent="0.25">
      <c r="A124" s="16">
        <v>3603</v>
      </c>
      <c r="B124" s="16">
        <v>3.1657999999999999E-2</v>
      </c>
      <c r="C124" s="16">
        <v>1.1433E-2</v>
      </c>
      <c r="D124" s="16">
        <v>1.3054E-2</v>
      </c>
      <c r="E124" s="16">
        <v>1.5487000000000001E-2</v>
      </c>
      <c r="F124" s="16">
        <v>5.0270000000000002E-3</v>
      </c>
    </row>
    <row r="125" spans="1:6" x14ac:dyDescent="0.25">
      <c r="A125" s="16">
        <v>3604</v>
      </c>
      <c r="B125" s="16">
        <v>-7.5069999999999998E-2</v>
      </c>
      <c r="C125" s="16">
        <v>-0.17945</v>
      </c>
      <c r="D125" s="16">
        <v>2.5999999999999999E-3</v>
      </c>
      <c r="E125" s="16">
        <v>3.5270000000000002E-3</v>
      </c>
      <c r="F125" s="16">
        <v>1.6699999999999999E-4</v>
      </c>
    </row>
    <row r="126" spans="1:6" x14ac:dyDescent="0.25">
      <c r="A126" s="16">
        <v>3605</v>
      </c>
      <c r="B126" s="16">
        <v>5.4466000000000001E-2</v>
      </c>
      <c r="C126" s="16">
        <v>2.7215E-2</v>
      </c>
      <c r="D126" s="16">
        <v>4.0000000000000001E-3</v>
      </c>
      <c r="E126" s="16">
        <v>4.0489999999999996E-3</v>
      </c>
      <c r="F126" s="16">
        <v>1.6100000000000001E-4</v>
      </c>
    </row>
    <row r="127" spans="1:6" x14ac:dyDescent="0.25">
      <c r="A127" s="16">
        <v>3606</v>
      </c>
      <c r="B127" s="16">
        <v>2.3577000000000001E-2</v>
      </c>
      <c r="C127" s="16">
        <v>-3.288E-2</v>
      </c>
      <c r="D127" s="16">
        <v>-1.56E-3</v>
      </c>
      <c r="E127" s="16">
        <v>-7.6299999999999996E-3</v>
      </c>
      <c r="F127" s="16">
        <v>-9.4500000000000001E-3</v>
      </c>
    </row>
    <row r="128" spans="1:6" x14ac:dyDescent="0.25">
      <c r="A128" s="16">
        <v>3607</v>
      </c>
      <c r="B128" s="16">
        <v>6.5250000000000002E-2</v>
      </c>
      <c r="C128" s="16">
        <v>8.2419999999999993E-2</v>
      </c>
      <c r="D128" s="16">
        <v>-3.7299999999999998E-3</v>
      </c>
      <c r="E128" s="16">
        <v>1.1670000000000001E-3</v>
      </c>
      <c r="F128" s="16">
        <v>-4.7000000000000002E-3</v>
      </c>
    </row>
    <row r="129" spans="1:6" x14ac:dyDescent="0.25">
      <c r="A129" s="16">
        <v>3608</v>
      </c>
      <c r="B129" s="16">
        <v>7.9299999999999995E-3</v>
      </c>
      <c r="C129" s="16">
        <v>1.3831E-2</v>
      </c>
      <c r="D129" s="16">
        <v>-5.1000000000000004E-4</v>
      </c>
      <c r="E129" s="16">
        <v>3.8830000000000002E-3</v>
      </c>
      <c r="F129" s="16">
        <v>-7.0400000000000003E-3</v>
      </c>
    </row>
    <row r="130" spans="1:6" x14ac:dyDescent="0.25">
      <c r="A130" s="16">
        <v>3609</v>
      </c>
      <c r="B130" s="16">
        <v>7.3999999999999999E-4</v>
      </c>
      <c r="C130" s="16">
        <v>5.1775000000000002E-2</v>
      </c>
      <c r="D130" s="16">
        <v>4.313E-3</v>
      </c>
      <c r="E130" s="16">
        <v>-5.4999999999999997E-3</v>
      </c>
      <c r="F130" s="16">
        <v>-2.2799999999999999E-3</v>
      </c>
    </row>
    <row r="131" spans="1:6" x14ac:dyDescent="0.25">
      <c r="A131" s="16">
        <v>3610</v>
      </c>
      <c r="B131" s="16">
        <v>7.9833000000000001E-2</v>
      </c>
      <c r="C131" s="16">
        <v>6.5920000000000006E-2</v>
      </c>
      <c r="D131" s="16">
        <v>4.8809999999999999E-3</v>
      </c>
      <c r="E131" s="16">
        <v>2.9510000000000001E-3</v>
      </c>
      <c r="F131" s="16">
        <v>2.578E-3</v>
      </c>
    </row>
    <row r="132" spans="1:6" x14ac:dyDescent="0.25">
      <c r="A132" s="16">
        <v>3611</v>
      </c>
      <c r="B132" s="16">
        <v>1.3363999999999999E-2</v>
      </c>
      <c r="C132" s="16">
        <v>0.14003299999999999</v>
      </c>
      <c r="D132" s="16">
        <v>1.09E-2</v>
      </c>
      <c r="E132" s="16">
        <v>2.0525000000000002E-2</v>
      </c>
      <c r="F132" s="17">
        <v>8.2999999999999998E-5</v>
      </c>
    </row>
    <row r="133" spans="1:6" x14ac:dyDescent="0.25">
      <c r="A133" s="16">
        <v>3612</v>
      </c>
      <c r="B133" s="16">
        <v>-2.8900000000000002E-3</v>
      </c>
      <c r="C133" s="16">
        <v>1.6036999999999999E-2</v>
      </c>
      <c r="D133" s="16">
        <v>1E-3</v>
      </c>
      <c r="E133" s="16">
        <v>3.8300000000000001E-3</v>
      </c>
      <c r="F133" s="17">
        <v>2.8E-5</v>
      </c>
    </row>
    <row r="134" spans="1:6" x14ac:dyDescent="0.25">
      <c r="A134" s="16">
        <v>3701</v>
      </c>
      <c r="B134" s="16">
        <v>3.1838999999999999E-2</v>
      </c>
      <c r="C134" s="16">
        <v>0.11949</v>
      </c>
      <c r="D134" s="16">
        <v>-4.7600000000000003E-3</v>
      </c>
      <c r="E134" s="16">
        <v>-8.4600000000000005E-3</v>
      </c>
      <c r="F134" s="16">
        <v>-7.0499999999999998E-3</v>
      </c>
    </row>
    <row r="135" spans="1:6" x14ac:dyDescent="0.25">
      <c r="A135" s="16">
        <v>3702</v>
      </c>
      <c r="B135" s="16">
        <v>1.6698999999999999E-2</v>
      </c>
      <c r="C135" s="16">
        <v>6.3380000000000006E-2</v>
      </c>
      <c r="D135" s="16">
        <v>-6.9699999999999996E-3</v>
      </c>
      <c r="E135" s="16">
        <v>6.2680000000000001E-3</v>
      </c>
      <c r="F135" s="16">
        <v>-2.2000000000000001E-3</v>
      </c>
    </row>
    <row r="136" spans="1:6" x14ac:dyDescent="0.25">
      <c r="A136" s="16">
        <v>3703</v>
      </c>
      <c r="B136" s="16">
        <v>-1.4829999999999999E-2</v>
      </c>
      <c r="C136" s="16">
        <v>4.8710000000000003E-3</v>
      </c>
      <c r="D136" s="16">
        <v>-1.8489999999999999E-2</v>
      </c>
      <c r="E136" s="16">
        <v>-4.8250000000000001E-2</v>
      </c>
      <c r="F136" s="16">
        <v>-6.9499999999999996E-3</v>
      </c>
    </row>
    <row r="137" spans="1:6" x14ac:dyDescent="0.25">
      <c r="A137" s="16">
        <v>3704</v>
      </c>
      <c r="B137" s="16">
        <v>-8.5610000000000006E-2</v>
      </c>
      <c r="C137" s="16">
        <v>-0.17262</v>
      </c>
      <c r="D137" s="16">
        <v>2.1050000000000001E-3</v>
      </c>
      <c r="E137" s="16">
        <v>-8.0999999999999996E-4</v>
      </c>
      <c r="F137" s="16">
        <v>-4.3499999999999997E-3</v>
      </c>
    </row>
    <row r="138" spans="1:6" x14ac:dyDescent="0.25">
      <c r="A138" s="16">
        <v>3705</v>
      </c>
      <c r="B138" s="16">
        <v>-7.11E-3</v>
      </c>
      <c r="C138" s="16">
        <v>-4.5490000000000003E-2</v>
      </c>
      <c r="D138" s="16">
        <v>-6.7000000000000002E-4</v>
      </c>
      <c r="E138" s="16">
        <v>5.9599999999999996E-4</v>
      </c>
      <c r="F138" s="16">
        <v>-4.0400000000000002E-3</v>
      </c>
    </row>
    <row r="139" spans="1:6" x14ac:dyDescent="0.25">
      <c r="A139" s="16">
        <v>3706</v>
      </c>
      <c r="B139" s="16">
        <v>-5.2760000000000001E-2</v>
      </c>
      <c r="C139" s="16">
        <v>-0.12060999999999999</v>
      </c>
      <c r="D139" s="16">
        <v>2.9740000000000001E-3</v>
      </c>
      <c r="E139" s="16">
        <v>-4.1000000000000003E-3</v>
      </c>
      <c r="F139" s="16">
        <v>-2E-3</v>
      </c>
    </row>
    <row r="140" spans="1:6" x14ac:dyDescent="0.25">
      <c r="A140" s="16">
        <v>3707</v>
      </c>
      <c r="B140" s="16">
        <v>9.9904999999999994E-2</v>
      </c>
      <c r="C140" s="16">
        <v>0.11887499999999999</v>
      </c>
      <c r="D140" s="16">
        <v>-7.3999999999999999E-4</v>
      </c>
      <c r="E140" s="16">
        <v>9.1809999999999999E-3</v>
      </c>
      <c r="F140" s="16">
        <v>-4.3200000000000001E-3</v>
      </c>
    </row>
    <row r="141" spans="1:6" x14ac:dyDescent="0.25">
      <c r="A141" s="16">
        <v>3708</v>
      </c>
      <c r="B141" s="16">
        <v>-5.0599999999999999E-2</v>
      </c>
      <c r="C141" s="16">
        <v>-7.5929999999999997E-2</v>
      </c>
      <c r="D141" s="16">
        <v>-4.0099999999999997E-3</v>
      </c>
      <c r="E141" s="16">
        <v>-1.274E-2</v>
      </c>
      <c r="F141" s="16">
        <v>-2.0600000000000002E-3</v>
      </c>
    </row>
    <row r="142" spans="1:6" x14ac:dyDescent="0.25">
      <c r="A142" s="16">
        <v>3709</v>
      </c>
      <c r="B142" s="16">
        <v>-0.14949000000000001</v>
      </c>
      <c r="C142" s="16">
        <v>-0.26307000000000003</v>
      </c>
      <c r="D142" s="16">
        <v>-6.7200000000000003E-3</v>
      </c>
      <c r="E142" s="16">
        <v>-4.7299999999999998E-3</v>
      </c>
      <c r="F142" s="16">
        <v>-8.8500000000000002E-3</v>
      </c>
    </row>
    <row r="143" spans="1:6" x14ac:dyDescent="0.25">
      <c r="A143" s="16">
        <v>3710</v>
      </c>
      <c r="B143" s="16">
        <v>-9.3539999999999998E-2</v>
      </c>
      <c r="C143" s="16">
        <v>-0.10473</v>
      </c>
      <c r="D143" s="16">
        <v>1.1266E-2</v>
      </c>
      <c r="E143" s="16">
        <v>8.8020000000000008E-3</v>
      </c>
      <c r="F143" s="16">
        <v>4.7330000000000002E-3</v>
      </c>
    </row>
    <row r="144" spans="1:6" x14ac:dyDescent="0.25">
      <c r="A144" s="16">
        <v>3711</v>
      </c>
      <c r="B144" s="16">
        <v>-7.9689999999999997E-2</v>
      </c>
      <c r="C144" s="16">
        <v>-0.13839000000000001</v>
      </c>
      <c r="D144" s="16">
        <v>1.3580999999999999E-2</v>
      </c>
      <c r="E144" s="16">
        <v>1.6438999999999999E-2</v>
      </c>
      <c r="F144" s="16">
        <v>7.0879999999999997E-3</v>
      </c>
    </row>
    <row r="145" spans="1:6" x14ac:dyDescent="0.25">
      <c r="A145" s="16">
        <v>3712</v>
      </c>
      <c r="B145" s="16">
        <v>-4.36E-2</v>
      </c>
      <c r="C145" s="16">
        <v>-0.16705</v>
      </c>
      <c r="D145" s="16">
        <v>9.0089999999999996E-3</v>
      </c>
      <c r="E145" s="16">
        <v>1.0551E-2</v>
      </c>
      <c r="F145" s="16">
        <v>2.3479999999999998E-3</v>
      </c>
    </row>
    <row r="146" spans="1:6" x14ac:dyDescent="0.25">
      <c r="A146" s="16">
        <v>3801</v>
      </c>
      <c r="B146" s="16">
        <v>2.9055000000000001E-2</v>
      </c>
      <c r="C146" s="16">
        <v>6.7321000000000006E-2</v>
      </c>
      <c r="D146" s="16">
        <v>1.7689E-2</v>
      </c>
      <c r="E146" s="16">
        <v>1.9630000000000002E-2</v>
      </c>
      <c r="F146" s="16">
        <v>1.3923E-2</v>
      </c>
    </row>
    <row r="147" spans="1:6" x14ac:dyDescent="0.25">
      <c r="A147" s="16">
        <v>3802</v>
      </c>
      <c r="B147" s="16">
        <v>7.6742000000000005E-2</v>
      </c>
      <c r="C147" s="16">
        <v>4.3652000000000003E-2</v>
      </c>
      <c r="D147" s="16">
        <v>1.039E-2</v>
      </c>
      <c r="E147" s="16">
        <v>1.4565E-2</v>
      </c>
      <c r="F147" s="16">
        <v>9.4380000000000002E-3</v>
      </c>
    </row>
    <row r="148" spans="1:6" x14ac:dyDescent="0.25">
      <c r="A148" s="16">
        <v>3803</v>
      </c>
      <c r="B148" s="16">
        <v>-0.24868000000000001</v>
      </c>
      <c r="C148" s="16">
        <v>-0.36</v>
      </c>
      <c r="D148" s="16">
        <v>-8.6999999999999994E-3</v>
      </c>
      <c r="E148" s="16">
        <v>-3.6700000000000001E-3</v>
      </c>
      <c r="F148" s="17">
        <v>-7.1000000000000005E-5</v>
      </c>
    </row>
    <row r="149" spans="1:6" x14ac:dyDescent="0.25">
      <c r="A149" s="16">
        <v>3804</v>
      </c>
      <c r="B149" s="16">
        <v>0.13996700000000001</v>
      </c>
      <c r="C149" s="16">
        <v>0.27289099999999999</v>
      </c>
      <c r="D149" s="16">
        <v>9.0609999999999996E-3</v>
      </c>
      <c r="E149" s="16">
        <v>1.6233999999999998E-2</v>
      </c>
      <c r="F149" s="16">
        <v>-4.62E-3</v>
      </c>
    </row>
    <row r="150" spans="1:6" x14ac:dyDescent="0.25">
      <c r="A150" s="16">
        <v>3805</v>
      </c>
      <c r="B150" s="16">
        <v>-2.827E-2</v>
      </c>
      <c r="C150" s="16">
        <v>-8.0229999999999996E-2</v>
      </c>
      <c r="D150" s="16">
        <v>5.7169999999999999E-3</v>
      </c>
      <c r="E150" s="16">
        <v>9.1400000000000006E-3</v>
      </c>
      <c r="F150" s="16">
        <v>4.7340000000000004E-3</v>
      </c>
    </row>
    <row r="151" spans="1:6" x14ac:dyDescent="0.25">
      <c r="A151" s="16">
        <v>3806</v>
      </c>
      <c r="B151" s="16">
        <v>0.25026999999999999</v>
      </c>
      <c r="C151" s="16">
        <v>0.34976400000000002</v>
      </c>
      <c r="D151" s="16">
        <v>9.4999999999999998E-3</v>
      </c>
      <c r="E151" s="16">
        <v>4.4799999999999999E-4</v>
      </c>
      <c r="F151" s="17">
        <v>1.2999999999999999E-5</v>
      </c>
    </row>
    <row r="152" spans="1:6" x14ac:dyDescent="0.25">
      <c r="A152" s="16">
        <v>3807</v>
      </c>
      <c r="B152" s="16">
        <v>7.2025000000000006E-2</v>
      </c>
      <c r="C152" s="16">
        <v>0.147535</v>
      </c>
      <c r="D152" s="16">
        <v>4.2300000000000003E-3</v>
      </c>
      <c r="E152" s="16">
        <v>1.9580000000000001E-3</v>
      </c>
      <c r="F152" s="16">
        <v>-2.4199999999999998E-3</v>
      </c>
    </row>
    <row r="153" spans="1:6" x14ac:dyDescent="0.25">
      <c r="A153" s="16">
        <v>3808</v>
      </c>
      <c r="B153" s="16">
        <v>-2.0219999999999998E-2</v>
      </c>
      <c r="C153" s="16">
        <v>-9.776E-2</v>
      </c>
      <c r="D153" s="16">
        <v>4.64E-4</v>
      </c>
      <c r="E153" s="16">
        <v>2.3640000000000002E-3</v>
      </c>
      <c r="F153" s="16">
        <v>2.4069999999999999E-3</v>
      </c>
    </row>
    <row r="154" spans="1:6" x14ac:dyDescent="0.25">
      <c r="A154" s="16">
        <v>3809</v>
      </c>
      <c r="B154" s="16">
        <v>1.6584000000000002E-2</v>
      </c>
      <c r="C154" s="16">
        <v>-1.5720000000000001E-2</v>
      </c>
      <c r="D154" s="16">
        <v>1.09E-2</v>
      </c>
      <c r="E154" s="16">
        <v>2.2469999999999999E-3</v>
      </c>
      <c r="F154" s="16">
        <v>1.8200000000000001E-4</v>
      </c>
    </row>
    <row r="155" spans="1:6" x14ac:dyDescent="0.25">
      <c r="A155" s="16">
        <v>3810</v>
      </c>
      <c r="B155" s="16">
        <v>8.2353999999999997E-2</v>
      </c>
      <c r="C155" s="16">
        <v>0.21829200000000001</v>
      </c>
      <c r="D155" s="16">
        <v>1.2739E-2</v>
      </c>
      <c r="E155" s="16">
        <v>1.342E-2</v>
      </c>
      <c r="F155" s="16">
        <v>4.8440000000000002E-3</v>
      </c>
    </row>
    <row r="156" spans="1:6" x14ac:dyDescent="0.25">
      <c r="A156" s="16">
        <v>3811</v>
      </c>
      <c r="B156" s="16">
        <v>-2.495E-2</v>
      </c>
      <c r="C156" s="16">
        <v>-6.6470000000000001E-2</v>
      </c>
      <c r="D156" s="16">
        <v>6.0809999999999996E-3</v>
      </c>
      <c r="E156" s="16">
        <v>1.83E-4</v>
      </c>
      <c r="F156" s="16">
        <v>1.761E-3</v>
      </c>
    </row>
    <row r="157" spans="1:6" x14ac:dyDescent="0.25">
      <c r="A157" s="16">
        <v>3812</v>
      </c>
      <c r="B157" s="16">
        <v>3.7676000000000001E-2</v>
      </c>
      <c r="C157" s="16">
        <v>4.6266000000000002E-2</v>
      </c>
      <c r="D157" s="16">
        <v>9.8130000000000005E-3</v>
      </c>
      <c r="E157" s="16">
        <v>5.6410000000000002E-3</v>
      </c>
      <c r="F157" s="16">
        <v>-2.3700000000000001E-3</v>
      </c>
    </row>
    <row r="158" spans="1:6" x14ac:dyDescent="0.25">
      <c r="A158" s="16">
        <v>3901</v>
      </c>
      <c r="B158" s="16">
        <v>-6.2609999999999999E-2</v>
      </c>
      <c r="C158" s="16">
        <v>-8.0089999999999995E-2</v>
      </c>
      <c r="D158" s="16">
        <v>6.9620000000000003E-3</v>
      </c>
      <c r="E158" s="16">
        <v>1.0651000000000001E-2</v>
      </c>
      <c r="F158" s="16">
        <v>4.7080000000000004E-3</v>
      </c>
    </row>
    <row r="159" spans="1:6" x14ac:dyDescent="0.25">
      <c r="A159" s="16">
        <v>3902</v>
      </c>
      <c r="B159" s="16">
        <v>4.3809000000000001E-2</v>
      </c>
      <c r="C159" s="16">
        <v>1.5447000000000001E-2</v>
      </c>
      <c r="D159" s="16">
        <v>1.1185E-2</v>
      </c>
      <c r="E159" s="16">
        <v>1.2772E-2</v>
      </c>
      <c r="F159" s="16">
        <v>4.8739999999999999E-3</v>
      </c>
    </row>
    <row r="160" spans="1:6" x14ac:dyDescent="0.25">
      <c r="A160" s="16">
        <v>3903</v>
      </c>
      <c r="B160" s="16">
        <v>-0.13145000000000001</v>
      </c>
      <c r="C160" s="16">
        <v>-0.2442</v>
      </c>
      <c r="D160" s="16">
        <v>4.6039999999999996E-3</v>
      </c>
      <c r="E160" s="16">
        <v>1.4914E-2</v>
      </c>
      <c r="F160" s="16">
        <v>2.3110000000000001E-3</v>
      </c>
    </row>
    <row r="161" spans="1:6" x14ac:dyDescent="0.25">
      <c r="A161" s="16">
        <v>3904</v>
      </c>
      <c r="B161" s="16">
        <v>-3.2000000000000003E-4</v>
      </c>
      <c r="C161" s="16">
        <v>1.6576E-2</v>
      </c>
      <c r="D161" s="16">
        <v>8.8100000000000001E-3</v>
      </c>
      <c r="E161" s="16">
        <v>1.4182E-2</v>
      </c>
      <c r="F161" s="16">
        <v>2.372E-3</v>
      </c>
    </row>
    <row r="162" spans="1:6" x14ac:dyDescent="0.25">
      <c r="A162" s="16">
        <v>3905</v>
      </c>
      <c r="B162" s="16">
        <v>7.3260000000000006E-2</v>
      </c>
      <c r="C162" s="16">
        <v>0.10875</v>
      </c>
      <c r="D162" s="16">
        <v>4.8999999999999998E-3</v>
      </c>
      <c r="E162" s="16">
        <v>1.7056000000000002E-2</v>
      </c>
      <c r="F162" s="17">
        <v>6.3E-5</v>
      </c>
    </row>
    <row r="163" spans="1:6" x14ac:dyDescent="0.25">
      <c r="A163" s="16">
        <v>3906</v>
      </c>
      <c r="B163" s="16">
        <v>-6.1210000000000001E-2</v>
      </c>
      <c r="C163" s="16">
        <v>-0.10421999999999999</v>
      </c>
      <c r="D163" s="16">
        <v>3.5000000000000001E-3</v>
      </c>
      <c r="E163" s="16">
        <v>-2.7000000000000001E-3</v>
      </c>
      <c r="F163" s="16">
        <v>1.1900000000000001E-4</v>
      </c>
    </row>
    <row r="164" spans="1:6" x14ac:dyDescent="0.25">
      <c r="A164" s="16">
        <v>3907</v>
      </c>
      <c r="B164" s="16">
        <v>0.110497</v>
      </c>
      <c r="C164" s="16">
        <v>0.25350899999999998</v>
      </c>
      <c r="D164" s="16">
        <v>-6.9999999999999999E-4</v>
      </c>
      <c r="E164" s="16">
        <v>1.1329000000000001E-2</v>
      </c>
      <c r="F164" s="17">
        <v>1.2E-5</v>
      </c>
    </row>
    <row r="165" spans="1:6" x14ac:dyDescent="0.25">
      <c r="A165" s="16">
        <v>3908</v>
      </c>
      <c r="B165" s="16">
        <v>-6.4780000000000004E-2</v>
      </c>
      <c r="C165" s="16">
        <v>-0.15898999999999999</v>
      </c>
      <c r="D165" s="16">
        <v>-3.9199999999999999E-2</v>
      </c>
      <c r="E165" s="16">
        <v>-2.0080000000000001E-2</v>
      </c>
      <c r="F165" s="17">
        <v>-5.7000000000000003E-5</v>
      </c>
    </row>
    <row r="166" spans="1:6" x14ac:dyDescent="0.25">
      <c r="A166" s="16">
        <v>3909</v>
      </c>
      <c r="B166" s="16">
        <v>0.14793899999999999</v>
      </c>
      <c r="C166" s="16">
        <v>0.49514900000000001</v>
      </c>
      <c r="D166" s="16">
        <v>-4.2199999999999998E-3</v>
      </c>
      <c r="E166" s="16">
        <v>-7.3810000000000001E-2</v>
      </c>
      <c r="F166" s="16">
        <v>-1.9220000000000001E-2</v>
      </c>
    </row>
    <row r="167" spans="1:6" x14ac:dyDescent="0.25">
      <c r="A167" s="16">
        <v>3910</v>
      </c>
      <c r="B167" s="16">
        <v>-7.5500000000000003E-3</v>
      </c>
      <c r="C167" s="16">
        <v>-3.4950000000000002E-2</v>
      </c>
      <c r="D167" s="16">
        <v>2.8438999999999999E-2</v>
      </c>
      <c r="E167" s="16">
        <v>4.5714999999999999E-2</v>
      </c>
      <c r="F167" s="16">
        <v>4.7609999999999996E-3</v>
      </c>
    </row>
    <row r="168" spans="1:6" x14ac:dyDescent="0.25">
      <c r="A168" s="16">
        <v>3911</v>
      </c>
      <c r="B168" s="16">
        <v>-3.9750000000000001E-2</v>
      </c>
      <c r="C168" s="16">
        <v>-0.10531</v>
      </c>
      <c r="D168" s="16">
        <v>7.9000000000000008E-3</v>
      </c>
      <c r="E168" s="16">
        <v>1.6174000000000001E-2</v>
      </c>
      <c r="F168" s="17">
        <v>2.0999999999999999E-5</v>
      </c>
    </row>
    <row r="169" spans="1:6" x14ac:dyDescent="0.25">
      <c r="A169" s="16">
        <v>3912</v>
      </c>
      <c r="B169" s="16">
        <v>3.1810999999999999E-2</v>
      </c>
      <c r="C169" s="16">
        <v>4.6974000000000002E-2</v>
      </c>
      <c r="D169" s="16">
        <v>1.2562E-2</v>
      </c>
      <c r="E169" s="16">
        <v>1.9220999999999999E-2</v>
      </c>
      <c r="F169" s="16">
        <v>4.7829999999999999E-3</v>
      </c>
    </row>
    <row r="170" spans="1:6" x14ac:dyDescent="0.25">
      <c r="A170" s="16">
        <v>4001</v>
      </c>
      <c r="B170" s="16">
        <v>-3.124E-2</v>
      </c>
      <c r="C170" s="16">
        <v>3.3279999999999998E-3</v>
      </c>
      <c r="D170" s="16">
        <v>7.2919999999999999E-3</v>
      </c>
      <c r="E170" s="16">
        <v>6.9300000000000004E-4</v>
      </c>
      <c r="F170" s="16">
        <v>2.4099999999999998E-3</v>
      </c>
    </row>
    <row r="171" spans="1:6" x14ac:dyDescent="0.25">
      <c r="A171" s="16">
        <v>4002</v>
      </c>
      <c r="B171" s="16">
        <v>6.084E-3</v>
      </c>
      <c r="C171" s="16">
        <v>7.4882000000000004E-2</v>
      </c>
      <c r="D171" s="16">
        <v>-5.0899999999999999E-3</v>
      </c>
      <c r="E171" s="16">
        <v>-4.5100000000000001E-3</v>
      </c>
      <c r="F171" s="16">
        <v>-7.1799999999999998E-3</v>
      </c>
    </row>
    <row r="172" spans="1:6" x14ac:dyDescent="0.25">
      <c r="A172" s="16">
        <v>4003</v>
      </c>
      <c r="B172" s="16">
        <v>1.4747E-2</v>
      </c>
      <c r="C172" s="16">
        <v>6.5563999999999997E-2</v>
      </c>
      <c r="D172" s="16">
        <v>7.2810000000000001E-3</v>
      </c>
      <c r="E172" s="16">
        <v>2.0053999999999999E-2</v>
      </c>
      <c r="F172" s="16">
        <v>2.3809999999999999E-3</v>
      </c>
    </row>
    <row r="173" spans="1:6" x14ac:dyDescent="0.25">
      <c r="A173" s="16">
        <v>4004</v>
      </c>
      <c r="B173" s="16">
        <v>-2.4499999999999999E-3</v>
      </c>
      <c r="C173" s="16">
        <v>6.5435999999999994E-2</v>
      </c>
      <c r="D173" s="16">
        <v>-9.1999999999999998E-3</v>
      </c>
      <c r="E173" s="16">
        <v>-3.5000000000000001E-3</v>
      </c>
      <c r="F173" s="17">
        <v>9.0000000000000002E-6</v>
      </c>
    </row>
    <row r="174" spans="1:6" x14ac:dyDescent="0.25">
      <c r="A174" s="16">
        <v>4005</v>
      </c>
      <c r="B174" s="16">
        <v>-0.23125999999999999</v>
      </c>
      <c r="C174" s="16">
        <v>-0.36975999999999998</v>
      </c>
      <c r="D174" s="16">
        <v>-4.4900000000000001E-3</v>
      </c>
      <c r="E174" s="16">
        <v>-3.2300000000000002E-2</v>
      </c>
      <c r="F174" s="16">
        <v>-2.5400000000000002E-3</v>
      </c>
    </row>
    <row r="175" spans="1:6" x14ac:dyDescent="0.25">
      <c r="A175" s="16">
        <v>4006</v>
      </c>
      <c r="B175" s="16">
        <v>7.8524999999999998E-2</v>
      </c>
      <c r="C175" s="16">
        <v>0.102671</v>
      </c>
      <c r="D175" s="16">
        <v>9.7190000000000002E-3</v>
      </c>
      <c r="E175" s="16">
        <v>2.3422999999999999E-2</v>
      </c>
      <c r="F175" s="16">
        <v>-2.3400000000000001E-3</v>
      </c>
    </row>
    <row r="176" spans="1:6" x14ac:dyDescent="0.25">
      <c r="A176" s="16">
        <v>4007</v>
      </c>
      <c r="B176" s="16">
        <v>3.6443000000000003E-2</v>
      </c>
      <c r="C176" s="16">
        <v>2.5517000000000001E-2</v>
      </c>
      <c r="D176" s="16">
        <v>4.4749999999999998E-3</v>
      </c>
      <c r="E176" s="16">
        <v>7.5649999999999997E-3</v>
      </c>
      <c r="F176" s="16">
        <v>2.493E-3</v>
      </c>
    </row>
    <row r="177" spans="1:6" x14ac:dyDescent="0.25">
      <c r="A177" s="16">
        <v>4008</v>
      </c>
      <c r="B177" s="16">
        <v>3.7366000000000003E-2</v>
      </c>
      <c r="C177" s="16">
        <v>2.7882000000000001E-2</v>
      </c>
      <c r="D177" s="16">
        <v>3.081E-3</v>
      </c>
      <c r="E177" s="16">
        <v>5.1770000000000002E-3</v>
      </c>
      <c r="F177" s="16">
        <v>2.32E-3</v>
      </c>
    </row>
    <row r="178" spans="1:6" x14ac:dyDescent="0.25">
      <c r="A178" s="16">
        <v>4009</v>
      </c>
      <c r="B178" s="16">
        <v>9.9240000000000005E-3</v>
      </c>
      <c r="C178" s="16">
        <v>1.8879E-2</v>
      </c>
      <c r="D178" s="16">
        <v>6.8129999999999996E-3</v>
      </c>
      <c r="E178" s="16">
        <v>8.6429999999999996E-3</v>
      </c>
      <c r="F178" s="16">
        <v>-2.3700000000000001E-3</v>
      </c>
    </row>
    <row r="179" spans="1:6" x14ac:dyDescent="0.25">
      <c r="A179" s="16">
        <v>4010</v>
      </c>
      <c r="B179" s="16">
        <v>4.2214000000000002E-2</v>
      </c>
      <c r="C179" s="16">
        <v>5.4455000000000003E-2</v>
      </c>
      <c r="D179" s="16">
        <v>4.8999999999999998E-3</v>
      </c>
      <c r="E179" s="16">
        <v>3.1180000000000001E-3</v>
      </c>
      <c r="F179" s="17">
        <v>1.7E-5</v>
      </c>
    </row>
    <row r="180" spans="1:6" x14ac:dyDescent="0.25">
      <c r="A180" s="16">
        <v>4011</v>
      </c>
      <c r="B180" s="16">
        <v>-3.159E-2</v>
      </c>
      <c r="C180" s="16">
        <v>2.4479000000000001E-2</v>
      </c>
      <c r="D180" s="16">
        <v>6.3E-3</v>
      </c>
      <c r="E180" s="16">
        <v>2.0466000000000002E-2</v>
      </c>
      <c r="F180" s="17">
        <v>1.7E-5</v>
      </c>
    </row>
    <row r="181" spans="1:6" x14ac:dyDescent="0.25">
      <c r="A181" s="16">
        <v>4012</v>
      </c>
      <c r="B181" s="16">
        <v>-3.82E-3</v>
      </c>
      <c r="C181" s="16">
        <v>-4.9459999999999997E-2</v>
      </c>
      <c r="D181" s="16">
        <v>-7.0600000000000003E-3</v>
      </c>
      <c r="E181" s="16">
        <v>1.9239999999999999E-3</v>
      </c>
      <c r="F181" s="16">
        <v>-4.7499999999999999E-3</v>
      </c>
    </row>
    <row r="182" spans="1:6" x14ac:dyDescent="0.25">
      <c r="A182" s="16">
        <v>4101</v>
      </c>
      <c r="B182" s="16">
        <v>-4.6309999999999997E-2</v>
      </c>
      <c r="C182" s="16">
        <v>2.4849999999999998E-3</v>
      </c>
      <c r="D182" s="16">
        <v>5.9999999999999995E-4</v>
      </c>
      <c r="E182" s="16">
        <v>-2.0060000000000001E-2</v>
      </c>
      <c r="F182" s="17">
        <v>-6.8999999999999997E-5</v>
      </c>
    </row>
    <row r="183" spans="1:6" x14ac:dyDescent="0.25">
      <c r="A183" s="16">
        <v>4102</v>
      </c>
      <c r="B183" s="16">
        <v>-5.96E-3</v>
      </c>
      <c r="C183" s="16">
        <v>-2.8850000000000001E-2</v>
      </c>
      <c r="D183" s="16">
        <v>5.9999999999999995E-4</v>
      </c>
      <c r="E183" s="16">
        <v>2.0200000000000001E-3</v>
      </c>
      <c r="F183" s="17">
        <v>-7.4999999999999993E-5</v>
      </c>
    </row>
    <row r="184" spans="1:6" x14ac:dyDescent="0.25">
      <c r="A184" s="16">
        <v>4103</v>
      </c>
      <c r="B184" s="16">
        <v>2.317E-3</v>
      </c>
      <c r="C184" s="16">
        <v>2.7206999999999999E-2</v>
      </c>
      <c r="D184" s="16">
        <v>-6.94E-3</v>
      </c>
      <c r="E184" s="16">
        <v>4.8390000000000004E-3</v>
      </c>
      <c r="F184" s="16">
        <v>-4.6299999999999996E-3</v>
      </c>
    </row>
    <row r="185" spans="1:6" x14ac:dyDescent="0.25">
      <c r="A185" s="16">
        <v>4104</v>
      </c>
      <c r="B185" s="16">
        <v>-7.0680000000000007E-2</v>
      </c>
      <c r="C185" s="16">
        <v>-7.6380000000000003E-2</v>
      </c>
      <c r="D185" s="16">
        <v>-1.6299999999999999E-3</v>
      </c>
      <c r="E185" s="16">
        <v>3.5000000000000001E-3</v>
      </c>
      <c r="F185" s="16">
        <v>-9.4999999999999998E-3</v>
      </c>
    </row>
    <row r="186" spans="1:6" x14ac:dyDescent="0.25">
      <c r="A186" s="16">
        <v>4105</v>
      </c>
      <c r="B186" s="16">
        <v>1.1251000000000001E-2</v>
      </c>
      <c r="C186" s="16">
        <v>-2.5600000000000002E-3</v>
      </c>
      <c r="D186" s="16">
        <v>-2.1099999999999999E-3</v>
      </c>
      <c r="E186" s="16">
        <v>-4.2700000000000004E-3</v>
      </c>
      <c r="F186" s="16">
        <v>-6.9699999999999996E-3</v>
      </c>
    </row>
    <row r="187" spans="1:6" x14ac:dyDescent="0.25">
      <c r="A187" s="16">
        <v>4106</v>
      </c>
      <c r="B187" s="16">
        <v>3.9192999999999999E-2</v>
      </c>
      <c r="C187" s="16">
        <v>5.6744999999999997E-2</v>
      </c>
      <c r="D187" s="16">
        <v>-1.226E-2</v>
      </c>
      <c r="E187" s="16">
        <v>-1.1990000000000001E-2</v>
      </c>
      <c r="F187" s="16">
        <v>-1.8519999999999998E-2</v>
      </c>
    </row>
    <row r="188" spans="1:6" x14ac:dyDescent="0.25">
      <c r="A188" s="16">
        <v>4107</v>
      </c>
      <c r="B188" s="16">
        <v>5.3311999999999998E-2</v>
      </c>
      <c r="C188" s="16">
        <v>0.21197299999999999</v>
      </c>
      <c r="D188" s="16">
        <v>1.7440000000000001E-3</v>
      </c>
      <c r="E188" s="16">
        <v>-2.3999999999999998E-3</v>
      </c>
      <c r="F188" s="16">
        <v>-4.2700000000000004E-3</v>
      </c>
    </row>
    <row r="189" spans="1:6" x14ac:dyDescent="0.25">
      <c r="A189" s="16">
        <v>4108</v>
      </c>
      <c r="B189" s="16">
        <v>-8.1099999999999992E-3</v>
      </c>
      <c r="C189" s="16">
        <v>-1.5100000000000001E-2</v>
      </c>
      <c r="D189" s="16">
        <v>-5.6699999999999997E-3</v>
      </c>
      <c r="E189" s="16">
        <v>-7.2700000000000004E-3</v>
      </c>
      <c r="F189" s="16">
        <v>-8.9999999999999993E-3</v>
      </c>
    </row>
    <row r="190" spans="1:6" x14ac:dyDescent="0.25">
      <c r="A190" s="16">
        <v>4109</v>
      </c>
      <c r="B190" s="16">
        <v>-2.477E-2</v>
      </c>
      <c r="C190" s="16">
        <v>-6.4899999999999999E-2</v>
      </c>
      <c r="D190" s="16">
        <v>-1.3180000000000001E-2</v>
      </c>
      <c r="E190" s="16">
        <v>-1.9140000000000001E-2</v>
      </c>
      <c r="F190" s="16">
        <v>-1.789E-2</v>
      </c>
    </row>
    <row r="191" spans="1:6" x14ac:dyDescent="0.25">
      <c r="A191" s="16">
        <v>4110</v>
      </c>
      <c r="B191" s="16">
        <v>-7.6719999999999997E-2</v>
      </c>
      <c r="C191" s="16">
        <v>-7.8229999999999994E-2</v>
      </c>
      <c r="D191" s="16">
        <v>-7.6400000000000001E-3</v>
      </c>
      <c r="E191" s="16">
        <v>2.97E-3</v>
      </c>
      <c r="F191" s="16">
        <v>-1.0999999999999999E-2</v>
      </c>
    </row>
    <row r="192" spans="1:6" x14ac:dyDescent="0.25">
      <c r="A192" s="16">
        <v>4111</v>
      </c>
      <c r="B192" s="16">
        <v>-3.7150000000000002E-2</v>
      </c>
      <c r="C192" s="16">
        <v>-5.8209999999999998E-2</v>
      </c>
      <c r="D192" s="16">
        <v>-1.813E-2</v>
      </c>
      <c r="E192" s="16">
        <v>-1.1679999999999999E-2</v>
      </c>
      <c r="F192" s="16">
        <v>-8.6800000000000002E-3</v>
      </c>
    </row>
    <row r="193" spans="1:6" x14ac:dyDescent="0.25">
      <c r="A193" s="16">
        <v>4112</v>
      </c>
      <c r="B193" s="16">
        <v>-4.2819999999999997E-2</v>
      </c>
      <c r="C193" s="16">
        <v>-0.12257999999999999</v>
      </c>
      <c r="D193" s="16">
        <v>-1.57E-3</v>
      </c>
      <c r="E193" s="16">
        <v>-1.9910000000000001E-2</v>
      </c>
      <c r="F193" s="16">
        <v>-2.0899999999999998E-3</v>
      </c>
    </row>
    <row r="194" spans="1:6" x14ac:dyDescent="0.25">
      <c r="A194" s="16">
        <v>4201</v>
      </c>
      <c r="B194" s="16">
        <v>3.1519999999999999E-3</v>
      </c>
      <c r="C194" s="16">
        <v>0.17644899999999999</v>
      </c>
      <c r="D194" s="16">
        <v>-1.2359999999999999E-2</v>
      </c>
      <c r="E194" s="16">
        <v>-6.0299999999999998E-3</v>
      </c>
      <c r="F194" s="16">
        <v>-1.278E-2</v>
      </c>
    </row>
    <row r="195" spans="1:6" x14ac:dyDescent="0.25">
      <c r="A195" s="16">
        <v>4202</v>
      </c>
      <c r="B195" s="16">
        <v>-2.4420000000000001E-2</v>
      </c>
      <c r="C195" s="16">
        <v>-1.5810000000000001E-2</v>
      </c>
      <c r="D195" s="16">
        <v>-9.3299999999999998E-3</v>
      </c>
      <c r="E195" s="16">
        <v>-7.3899999999999999E-3</v>
      </c>
      <c r="F195" s="16">
        <v>-8.4200000000000004E-3</v>
      </c>
    </row>
    <row r="196" spans="1:6" x14ac:dyDescent="0.25">
      <c r="A196" s="16">
        <v>4203</v>
      </c>
      <c r="B196" s="16">
        <v>-7.7880000000000005E-2</v>
      </c>
      <c r="C196" s="16">
        <v>-8.362E-2</v>
      </c>
      <c r="D196" s="16">
        <v>-6.3800000000000003E-3</v>
      </c>
      <c r="E196" s="16">
        <v>-3.5200000000000001E-3</v>
      </c>
      <c r="F196" s="16">
        <v>-1.2579999999999999E-2</v>
      </c>
    </row>
    <row r="197" spans="1:6" x14ac:dyDescent="0.25">
      <c r="A197" s="16">
        <v>4204</v>
      </c>
      <c r="B197" s="16">
        <v>-4.6210000000000001E-2</v>
      </c>
      <c r="C197" s="16">
        <v>-4.1529999999999997E-2</v>
      </c>
      <c r="D197" s="16">
        <v>-5.6600000000000001E-3</v>
      </c>
      <c r="E197" s="16">
        <v>-9.1900000000000003E-3</v>
      </c>
      <c r="F197" s="16">
        <v>-6.1900000000000002E-3</v>
      </c>
    </row>
    <row r="198" spans="1:6" x14ac:dyDescent="0.25">
      <c r="A198" s="16">
        <v>4205</v>
      </c>
      <c r="B198" s="16">
        <v>6.9261000000000003E-2</v>
      </c>
      <c r="C198" s="16">
        <v>-1.354E-2</v>
      </c>
      <c r="D198" s="16">
        <v>-8.3700000000000007E-3</v>
      </c>
      <c r="E198" s="16">
        <v>-2.8500000000000001E-3</v>
      </c>
      <c r="F198" s="16">
        <v>-1.0120000000000001E-2</v>
      </c>
    </row>
    <row r="199" spans="1:6" x14ac:dyDescent="0.25">
      <c r="A199" s="16">
        <v>4206</v>
      </c>
      <c r="B199" s="16">
        <v>2.0032000000000001E-2</v>
      </c>
      <c r="C199" s="16">
        <v>3.1525999999999998E-2</v>
      </c>
      <c r="D199" s="16">
        <v>1.3470000000000001E-3</v>
      </c>
      <c r="E199" s="16">
        <v>-1.7600000000000001E-3</v>
      </c>
      <c r="F199" s="16">
        <v>-1.81E-3</v>
      </c>
    </row>
    <row r="200" spans="1:6" x14ac:dyDescent="0.25">
      <c r="A200" s="16">
        <v>4207</v>
      </c>
      <c r="B200" s="16">
        <v>2.9637E-2</v>
      </c>
      <c r="C200" s="16">
        <v>6.9553000000000004E-2</v>
      </c>
      <c r="D200" s="16">
        <v>-2.0999999999999999E-3</v>
      </c>
      <c r="E200" s="16">
        <v>-2.3400000000000001E-3</v>
      </c>
      <c r="F200" s="16">
        <v>-3.8500000000000001E-3</v>
      </c>
    </row>
    <row r="201" spans="1:6" x14ac:dyDescent="0.25">
      <c r="A201" s="16">
        <v>4208</v>
      </c>
      <c r="B201" s="16">
        <v>1.0233000000000001E-2</v>
      </c>
      <c r="C201" s="16">
        <v>2.639E-2</v>
      </c>
      <c r="D201" s="16">
        <v>-2.6199999999999999E-3</v>
      </c>
      <c r="E201" s="16">
        <v>-2.3700000000000001E-3</v>
      </c>
      <c r="F201" s="16">
        <v>-5.8300000000000001E-3</v>
      </c>
    </row>
    <row r="202" spans="1:6" x14ac:dyDescent="0.25">
      <c r="A202" s="16">
        <v>4209</v>
      </c>
      <c r="B202" s="16">
        <v>2.6974000000000001E-2</v>
      </c>
      <c r="C202" s="16">
        <v>8.9215000000000003E-2</v>
      </c>
      <c r="D202" s="17">
        <v>-2.8E-5</v>
      </c>
      <c r="E202" s="16">
        <v>-1.6999999999999999E-3</v>
      </c>
      <c r="F202" s="16">
        <v>-1.75E-3</v>
      </c>
    </row>
    <row r="203" spans="1:6" x14ac:dyDescent="0.25">
      <c r="A203" s="16">
        <v>4210</v>
      </c>
      <c r="B203" s="16">
        <v>5.7674999999999997E-2</v>
      </c>
      <c r="C203" s="16">
        <v>9.8567000000000002E-2</v>
      </c>
      <c r="D203" s="16">
        <v>-9.5200000000000007E-3</v>
      </c>
      <c r="E203" s="16">
        <v>-7.7000000000000002E-3</v>
      </c>
      <c r="F203" s="16">
        <v>-9.7999999999999997E-3</v>
      </c>
    </row>
    <row r="204" spans="1:6" x14ac:dyDescent="0.25">
      <c r="A204" s="16">
        <v>4211</v>
      </c>
      <c r="B204" s="16">
        <v>-8.1399999999999997E-3</v>
      </c>
      <c r="C204" s="16">
        <v>-5.7079999999999999E-2</v>
      </c>
      <c r="D204" s="16">
        <v>-5.4099999999999999E-3</v>
      </c>
      <c r="E204" s="16">
        <v>-9.5200000000000007E-3</v>
      </c>
      <c r="F204" s="16">
        <v>-5.7200000000000003E-3</v>
      </c>
    </row>
    <row r="205" spans="1:6" x14ac:dyDescent="0.25">
      <c r="A205" s="16">
        <v>4212</v>
      </c>
      <c r="B205" s="16">
        <v>4.6929999999999999E-2</v>
      </c>
      <c r="C205" s="16">
        <v>3.3367000000000001E-2</v>
      </c>
      <c r="D205" s="16">
        <v>-3.0699999999999998E-3</v>
      </c>
      <c r="E205" s="16">
        <v>-3.0599999999999998E-3</v>
      </c>
      <c r="F205" s="16">
        <v>-7.6899999999999998E-3</v>
      </c>
    </row>
    <row r="206" spans="1:6" x14ac:dyDescent="0.25">
      <c r="A206" s="16">
        <v>4301</v>
      </c>
      <c r="B206" s="16">
        <v>7.3694999999999997E-2</v>
      </c>
      <c r="C206" s="16">
        <v>0.213195</v>
      </c>
      <c r="D206" s="16">
        <v>4.8999999999999998E-3</v>
      </c>
      <c r="E206" s="16">
        <v>3.2729999999999999E-3</v>
      </c>
      <c r="F206" s="16">
        <v>2.9500000000000001E-4</v>
      </c>
    </row>
    <row r="207" spans="1:6" x14ac:dyDescent="0.25">
      <c r="A207" s="16">
        <v>4302</v>
      </c>
      <c r="B207" s="16">
        <v>5.6285000000000002E-2</v>
      </c>
      <c r="C207" s="16">
        <v>0.19112999999999999</v>
      </c>
      <c r="D207" s="16">
        <v>-1.3799999999999999E-3</v>
      </c>
      <c r="E207" s="16">
        <v>-2.5300000000000001E-3</v>
      </c>
      <c r="F207" s="16">
        <v>-1.7099999999999999E-3</v>
      </c>
    </row>
    <row r="208" spans="1:6" x14ac:dyDescent="0.25">
      <c r="A208" s="16">
        <v>4303</v>
      </c>
      <c r="B208" s="16">
        <v>3.8766000000000002E-2</v>
      </c>
      <c r="C208" s="16">
        <v>0.12868299999999999</v>
      </c>
      <c r="D208" s="16">
        <v>-1.3780000000000001E-2</v>
      </c>
      <c r="E208" s="16">
        <v>-1.485E-2</v>
      </c>
      <c r="F208" s="16">
        <v>-1.546E-2</v>
      </c>
    </row>
    <row r="209" spans="1:6" x14ac:dyDescent="0.25">
      <c r="A209" s="16">
        <v>4304</v>
      </c>
      <c r="B209" s="16">
        <v>-8.2000000000000007E-3</v>
      </c>
      <c r="C209" s="16">
        <v>8.1651000000000001E-2</v>
      </c>
      <c r="D209" s="16">
        <v>-6.7499999999999999E-3</v>
      </c>
      <c r="E209" s="16">
        <v>-6.8300000000000001E-3</v>
      </c>
      <c r="F209" s="16">
        <v>-1.136E-2</v>
      </c>
    </row>
    <row r="210" spans="1:6" x14ac:dyDescent="0.25">
      <c r="A210" s="16">
        <v>4305</v>
      </c>
      <c r="B210" s="16">
        <v>4.7542000000000001E-2</v>
      </c>
      <c r="C210" s="16">
        <v>0.107915</v>
      </c>
      <c r="D210" s="16">
        <v>-2.8800000000000002E-3</v>
      </c>
      <c r="E210" s="16">
        <v>-2.64E-3</v>
      </c>
      <c r="F210" s="16">
        <v>-7.43E-3</v>
      </c>
    </row>
    <row r="211" spans="1:6" x14ac:dyDescent="0.25">
      <c r="A211" s="16">
        <v>4306</v>
      </c>
      <c r="B211" s="16">
        <v>2.4199999999999999E-2</v>
      </c>
      <c r="C211" s="16">
        <v>-6.4000000000000003E-3</v>
      </c>
      <c r="D211" s="16">
        <v>6.705E-3</v>
      </c>
      <c r="E211" s="16">
        <v>3.7369999999999999E-3</v>
      </c>
      <c r="F211" s="16">
        <v>2.2079999999999999E-3</v>
      </c>
    </row>
    <row r="212" spans="1:6" x14ac:dyDescent="0.25">
      <c r="A212" s="16">
        <v>4307</v>
      </c>
      <c r="B212" s="16">
        <v>-4.4999999999999998E-2</v>
      </c>
      <c r="C212" s="16">
        <v>-0.10067</v>
      </c>
      <c r="D212" s="16">
        <v>9.5340000000000008E-3</v>
      </c>
      <c r="E212" s="16">
        <v>7.554E-3</v>
      </c>
      <c r="F212" s="16">
        <v>7.9249999999999998E-3</v>
      </c>
    </row>
    <row r="213" spans="1:6" x14ac:dyDescent="0.25">
      <c r="A213" s="16">
        <v>4308</v>
      </c>
      <c r="B213" s="16">
        <v>2.0969000000000002E-2</v>
      </c>
      <c r="C213" s="16">
        <v>3.5990000000000002E-3</v>
      </c>
      <c r="D213" s="16">
        <v>5.7460000000000002E-3</v>
      </c>
      <c r="E213" s="16">
        <v>5.9150000000000001E-3</v>
      </c>
      <c r="F213" s="16">
        <v>4.1409999999999997E-3</v>
      </c>
    </row>
    <row r="214" spans="1:6" x14ac:dyDescent="0.25">
      <c r="A214" s="16">
        <v>4309</v>
      </c>
      <c r="B214" s="16">
        <v>2.2409999999999999E-2</v>
      </c>
      <c r="C214" s="16">
        <v>3.8920000000000003E-2</v>
      </c>
      <c r="D214" s="16">
        <v>-3.3600000000000001E-3</v>
      </c>
      <c r="E214" s="16">
        <v>-2.7699999999999999E-3</v>
      </c>
      <c r="F214" s="16">
        <v>-3.5799999999999998E-3</v>
      </c>
    </row>
    <row r="215" spans="1:6" x14ac:dyDescent="0.25">
      <c r="A215" s="16">
        <v>4310</v>
      </c>
      <c r="B215" s="16">
        <v>-1.461E-2</v>
      </c>
      <c r="C215" s="16">
        <v>8.4580000000000002E-3</v>
      </c>
      <c r="D215" s="16">
        <v>-4.7499999999999999E-3</v>
      </c>
      <c r="E215" s="16">
        <v>-3.3500000000000001E-3</v>
      </c>
      <c r="F215" s="16">
        <v>-3.5599999999999998E-3</v>
      </c>
    </row>
    <row r="216" spans="1:6" x14ac:dyDescent="0.25">
      <c r="A216" s="16">
        <v>4311</v>
      </c>
      <c r="B216" s="16">
        <v>-6.3519999999999993E-2</v>
      </c>
      <c r="C216" s="16">
        <v>-0.10936</v>
      </c>
      <c r="D216" s="16">
        <v>-3.8000000000000002E-4</v>
      </c>
      <c r="E216" s="16">
        <v>1.8580000000000001E-3</v>
      </c>
      <c r="F216" s="16">
        <v>2.2109999999999999E-3</v>
      </c>
    </row>
    <row r="217" spans="1:6" x14ac:dyDescent="0.25">
      <c r="A217" s="16">
        <v>4312</v>
      </c>
      <c r="B217" s="16">
        <v>5.9787E-2</v>
      </c>
      <c r="C217" s="16">
        <v>0.122168</v>
      </c>
      <c r="D217" s="16">
        <v>2.9810000000000001E-3</v>
      </c>
      <c r="E217" s="16">
        <v>-1.2E-4</v>
      </c>
      <c r="F217" s="16">
        <v>-1.6199999999999999E-3</v>
      </c>
    </row>
    <row r="218" spans="1:6" x14ac:dyDescent="0.25">
      <c r="A218" s="16">
        <v>4401</v>
      </c>
      <c r="B218" s="16">
        <v>1.9054000000000001E-2</v>
      </c>
      <c r="C218" s="16">
        <v>6.5972000000000003E-2</v>
      </c>
      <c r="D218" s="16">
        <v>3.9160000000000002E-3</v>
      </c>
      <c r="E218" s="16">
        <v>4.0220000000000004E-3</v>
      </c>
      <c r="F218" s="16">
        <v>2.2079999999999999E-3</v>
      </c>
    </row>
    <row r="219" spans="1:6" x14ac:dyDescent="0.25">
      <c r="A219" s="16">
        <v>4402</v>
      </c>
      <c r="B219" s="16">
        <v>6.1390000000000004E-3</v>
      </c>
      <c r="C219" s="16">
        <v>3.1411000000000001E-2</v>
      </c>
      <c r="D219" s="16">
        <v>5.3189999999999999E-3</v>
      </c>
      <c r="E219" s="16">
        <v>5.1200000000000004E-3</v>
      </c>
      <c r="F219" s="16">
        <v>2.202E-3</v>
      </c>
    </row>
    <row r="220" spans="1:6" x14ac:dyDescent="0.25">
      <c r="A220" s="16">
        <v>4403</v>
      </c>
      <c r="B220" s="16">
        <v>1.9459000000000001E-2</v>
      </c>
      <c r="C220" s="16">
        <v>7.4921000000000001E-2</v>
      </c>
      <c r="D220" s="16">
        <v>4.7999999999999996E-3</v>
      </c>
      <c r="E220" s="16">
        <v>2.0839999999999999E-3</v>
      </c>
      <c r="F220" s="16">
        <v>2.4499999999999999E-4</v>
      </c>
    </row>
    <row r="221" spans="1:6" x14ac:dyDescent="0.25">
      <c r="A221" s="16">
        <v>4404</v>
      </c>
      <c r="B221" s="16">
        <v>-1.575E-2</v>
      </c>
      <c r="C221" s="16">
        <v>-5.9020000000000003E-2</v>
      </c>
      <c r="D221" s="16">
        <v>-2.3700000000000001E-3</v>
      </c>
      <c r="E221" s="16">
        <v>-4.4299999999999999E-3</v>
      </c>
      <c r="F221" s="16">
        <v>-5.4900000000000001E-3</v>
      </c>
    </row>
    <row r="222" spans="1:6" x14ac:dyDescent="0.25">
      <c r="A222" s="16">
        <v>4405</v>
      </c>
      <c r="B222" s="16">
        <v>4.6723000000000001E-2</v>
      </c>
      <c r="C222" s="16">
        <v>7.0126999999999995E-2</v>
      </c>
      <c r="D222" s="16">
        <v>-3.32E-3</v>
      </c>
      <c r="E222" s="16">
        <v>-1.0499999999999999E-3</v>
      </c>
      <c r="F222" s="16">
        <v>-3.5699999999999998E-3</v>
      </c>
    </row>
    <row r="223" spans="1:6" x14ac:dyDescent="0.25">
      <c r="A223" s="16">
        <v>4406</v>
      </c>
      <c r="B223" s="16">
        <v>5.2345999999999997E-2</v>
      </c>
      <c r="C223" s="16">
        <v>0.13653899999999999</v>
      </c>
      <c r="D223" s="17">
        <v>9.5000000000000005E-5</v>
      </c>
      <c r="E223" s="16">
        <v>-1.1199999999999999E-3</v>
      </c>
      <c r="F223" s="16">
        <v>-1.6199999999999999E-3</v>
      </c>
    </row>
    <row r="224" spans="1:6" x14ac:dyDescent="0.25">
      <c r="A224" s="16">
        <v>4407</v>
      </c>
      <c r="B224" s="16">
        <v>-2.496E-2</v>
      </c>
      <c r="C224" s="16">
        <v>-3.5560000000000001E-2</v>
      </c>
      <c r="D224" s="16">
        <v>-2.3E-3</v>
      </c>
      <c r="E224" s="16">
        <v>-2.0699999999999998E-3</v>
      </c>
      <c r="F224" s="16">
        <v>-5.4099999999999999E-3</v>
      </c>
    </row>
    <row r="225" spans="1:6" x14ac:dyDescent="0.25">
      <c r="A225" s="16">
        <v>4408</v>
      </c>
      <c r="B225" s="16">
        <v>1.1955E-2</v>
      </c>
      <c r="C225" s="16">
        <v>2.8065E-2</v>
      </c>
      <c r="D225" s="16">
        <v>-3.8000000000000002E-4</v>
      </c>
      <c r="E225" s="16">
        <v>-1.09E-3</v>
      </c>
      <c r="F225" s="16">
        <v>-3.48E-3</v>
      </c>
    </row>
    <row r="226" spans="1:6" x14ac:dyDescent="0.25">
      <c r="A226" s="16">
        <v>4409</v>
      </c>
      <c r="B226" s="16">
        <v>-7.7999999999999999E-4</v>
      </c>
      <c r="C226" s="16">
        <v>-1.98E-3</v>
      </c>
      <c r="D226" s="16">
        <v>1.9E-3</v>
      </c>
      <c r="E226" s="16">
        <v>1.4059999999999999E-3</v>
      </c>
      <c r="F226" s="16">
        <v>2.3699999999999999E-4</v>
      </c>
    </row>
    <row r="227" spans="1:6" x14ac:dyDescent="0.25">
      <c r="A227" s="16">
        <v>4410</v>
      </c>
      <c r="B227" s="16">
        <v>2.3470000000000001E-3</v>
      </c>
      <c r="C227" s="16">
        <v>-1.0800000000000001E-2</v>
      </c>
      <c r="D227" s="16">
        <v>1.9E-3</v>
      </c>
      <c r="E227" s="16">
        <v>1.196E-3</v>
      </c>
      <c r="F227" s="16">
        <v>3.0299999999999999E-4</v>
      </c>
    </row>
    <row r="228" spans="1:6" x14ac:dyDescent="0.25">
      <c r="A228" s="16">
        <v>4411</v>
      </c>
      <c r="B228" s="16">
        <v>1.3302E-2</v>
      </c>
      <c r="C228" s="16">
        <v>4.9931000000000003E-2</v>
      </c>
      <c r="D228" s="16">
        <v>4.7999999999999996E-3</v>
      </c>
      <c r="E228" s="16">
        <v>2.3670000000000002E-3</v>
      </c>
      <c r="F228" s="16">
        <v>2.9100000000000003E-4</v>
      </c>
    </row>
    <row r="229" spans="1:6" x14ac:dyDescent="0.25">
      <c r="A229" s="16">
        <v>4412</v>
      </c>
      <c r="B229" s="16">
        <v>3.3646000000000002E-2</v>
      </c>
      <c r="C229" s="16">
        <v>8.3173999999999998E-2</v>
      </c>
      <c r="D229" s="16">
        <v>1.1134E-2</v>
      </c>
      <c r="E229" s="16">
        <v>4.5199999999999998E-4</v>
      </c>
      <c r="F229" s="16">
        <v>-3.5300000000000002E-3</v>
      </c>
    </row>
    <row r="230" spans="1:6" x14ac:dyDescent="0.25">
      <c r="A230" s="16">
        <v>4501</v>
      </c>
      <c r="B230" s="16">
        <v>1.5813000000000001E-2</v>
      </c>
      <c r="C230" s="16">
        <v>4.8230000000000002E-2</v>
      </c>
      <c r="D230" s="16">
        <v>7.6E-3</v>
      </c>
      <c r="E230" s="16">
        <v>1.2659E-2</v>
      </c>
      <c r="F230" s="16">
        <v>2.5599999999999999E-4</v>
      </c>
    </row>
    <row r="231" spans="1:6" x14ac:dyDescent="0.25">
      <c r="A231" s="16">
        <v>4502</v>
      </c>
      <c r="B231" s="16">
        <v>7.0176000000000002E-2</v>
      </c>
      <c r="C231" s="16">
        <v>0.102783</v>
      </c>
      <c r="D231" s="16">
        <v>6.476E-3</v>
      </c>
      <c r="E231" s="16">
        <v>9.5429999999999994E-3</v>
      </c>
      <c r="F231" s="16">
        <v>2.0999999999999999E-3</v>
      </c>
    </row>
    <row r="232" spans="1:6" x14ac:dyDescent="0.25">
      <c r="A232" s="16">
        <v>4503</v>
      </c>
      <c r="B232" s="16">
        <v>-4.4060000000000002E-2</v>
      </c>
      <c r="C232" s="16">
        <v>-8.6110000000000006E-2</v>
      </c>
      <c r="D232" s="16">
        <v>1.8E-3</v>
      </c>
      <c r="E232" s="16">
        <v>2.052E-3</v>
      </c>
      <c r="F232" s="16">
        <v>2.4800000000000001E-4</v>
      </c>
    </row>
    <row r="233" spans="1:6" x14ac:dyDescent="0.25">
      <c r="A233" s="16">
        <v>4504</v>
      </c>
      <c r="B233" s="16">
        <v>8.8295999999999999E-2</v>
      </c>
      <c r="C233" s="16">
        <v>0.113844</v>
      </c>
      <c r="D233" s="17">
        <v>-8.0000000000000007E-5</v>
      </c>
      <c r="E233" s="16">
        <v>1.4145E-2</v>
      </c>
      <c r="F233" s="16">
        <v>-1.5900000000000001E-3</v>
      </c>
    </row>
    <row r="234" spans="1:6" x14ac:dyDescent="0.25">
      <c r="A234" s="16">
        <v>4505</v>
      </c>
      <c r="B234" s="16">
        <v>1.2037000000000001E-2</v>
      </c>
      <c r="C234" s="16">
        <v>4.2477000000000001E-2</v>
      </c>
      <c r="D234" s="16">
        <v>-8.6E-3</v>
      </c>
      <c r="E234" s="16">
        <v>-1.8799999999999999E-3</v>
      </c>
      <c r="F234" s="16">
        <v>-7.1999999999999998E-3</v>
      </c>
    </row>
    <row r="235" spans="1:6" x14ac:dyDescent="0.25">
      <c r="A235" s="16">
        <v>4506</v>
      </c>
      <c r="B235" s="16">
        <v>-9.9799999999999993E-3</v>
      </c>
      <c r="C235" s="16">
        <v>7.6198000000000002E-2</v>
      </c>
      <c r="D235" s="16">
        <v>-6.11E-3</v>
      </c>
      <c r="E235" s="16">
        <v>7.5680000000000001E-3</v>
      </c>
      <c r="F235" s="16">
        <v>-9.0699999999999999E-3</v>
      </c>
    </row>
    <row r="236" spans="1:6" x14ac:dyDescent="0.25">
      <c r="A236" s="16">
        <v>4507</v>
      </c>
      <c r="B236" s="16">
        <v>-1.9890000000000001E-2</v>
      </c>
      <c r="C236" s="16">
        <v>-5.747E-2</v>
      </c>
      <c r="D236" s="16">
        <v>-2.9499999999999999E-3</v>
      </c>
      <c r="E236" s="16">
        <v>-1.044E-2</v>
      </c>
      <c r="F236" s="16">
        <v>-1.5399999999999999E-3</v>
      </c>
    </row>
    <row r="237" spans="1:6" x14ac:dyDescent="0.25">
      <c r="A237" s="16">
        <v>4508</v>
      </c>
      <c r="B237" s="16">
        <v>6.4119999999999996E-2</v>
      </c>
      <c r="C237" s="16">
        <v>5.5656999999999998E-2</v>
      </c>
      <c r="D237" s="16">
        <v>4.0000000000000002E-4</v>
      </c>
      <c r="E237" s="16">
        <v>2.5890000000000002E-3</v>
      </c>
      <c r="F237" s="16">
        <v>2.99E-4</v>
      </c>
    </row>
    <row r="238" spans="1:6" x14ac:dyDescent="0.25">
      <c r="A238" s="16">
        <v>4509</v>
      </c>
      <c r="B238" s="16">
        <v>4.7525999999999999E-2</v>
      </c>
      <c r="C238" s="16">
        <v>7.1590000000000001E-2</v>
      </c>
      <c r="D238" s="16">
        <v>6.8830000000000002E-3</v>
      </c>
      <c r="E238" s="16">
        <v>9.1059999999999995E-3</v>
      </c>
      <c r="F238" s="16">
        <v>3.9620000000000002E-3</v>
      </c>
    </row>
    <row r="239" spans="1:6" x14ac:dyDescent="0.25">
      <c r="A239" s="16">
        <v>4510</v>
      </c>
      <c r="B239" s="16">
        <v>3.2177999999999998E-2</v>
      </c>
      <c r="C239" s="16">
        <v>7.0067000000000004E-2</v>
      </c>
      <c r="D239" s="16">
        <v>3.2000000000000002E-3</v>
      </c>
      <c r="E239" s="16">
        <v>1.0428E-2</v>
      </c>
      <c r="F239" s="16">
        <v>3.1100000000000002E-4</v>
      </c>
    </row>
    <row r="240" spans="1:6" x14ac:dyDescent="0.25">
      <c r="A240" s="16">
        <v>4511</v>
      </c>
      <c r="B240" s="16">
        <v>3.5943000000000003E-2</v>
      </c>
      <c r="C240" s="16">
        <v>0.11354400000000001</v>
      </c>
      <c r="D240" s="16">
        <v>-5.0000000000000001E-4</v>
      </c>
      <c r="E240" s="16">
        <v>8.848E-3</v>
      </c>
      <c r="F240" s="16">
        <v>-3.46E-3</v>
      </c>
    </row>
    <row r="241" spans="1:6" x14ac:dyDescent="0.25">
      <c r="A241" s="16">
        <v>4512</v>
      </c>
      <c r="B241" s="16">
        <v>7.9509999999999997E-3</v>
      </c>
      <c r="C241" s="16">
        <v>1.3374E-2</v>
      </c>
      <c r="D241" s="16">
        <v>9.6170000000000005E-3</v>
      </c>
      <c r="E241" s="16">
        <v>1.5746E-2</v>
      </c>
      <c r="F241" s="16">
        <v>-3.3800000000000002E-3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133D2-C2B2-4EBD-8625-C4FAECCFBA00}">
  <dimension ref="A1:I51"/>
  <sheetViews>
    <sheetView topLeftCell="A37" workbookViewId="0">
      <selection activeCell="A8" sqref="A8"/>
    </sheetView>
  </sheetViews>
  <sheetFormatPr defaultRowHeight="12.5" x14ac:dyDescent="0.25"/>
  <cols>
    <col min="1" max="16384" width="8.7265625" style="4"/>
  </cols>
  <sheetData>
    <row r="1" spans="1:2" x14ac:dyDescent="0.25">
      <c r="A1" s="20" t="s">
        <v>20</v>
      </c>
    </row>
    <row r="2" spans="1:2" x14ac:dyDescent="0.25">
      <c r="A2" s="21">
        <v>10159</v>
      </c>
      <c r="B2" s="21">
        <v>10225</v>
      </c>
    </row>
    <row r="3" spans="1:2" x14ac:dyDescent="0.25">
      <c r="A3" s="21">
        <v>11270</v>
      </c>
      <c r="B3" s="21">
        <v>9371</v>
      </c>
    </row>
    <row r="4" spans="1:2" x14ac:dyDescent="0.25">
      <c r="A4" s="21">
        <v>11607</v>
      </c>
      <c r="B4" s="21">
        <v>10474</v>
      </c>
    </row>
    <row r="5" spans="1:2" x14ac:dyDescent="0.25">
      <c r="A5" s="21">
        <v>9919</v>
      </c>
      <c r="B5" s="21">
        <v>9227</v>
      </c>
    </row>
    <row r="6" spans="1:2" x14ac:dyDescent="0.25">
      <c r="A6" s="21">
        <v>10773</v>
      </c>
      <c r="B6" s="21">
        <v>9733</v>
      </c>
    </row>
    <row r="7" spans="1:2" x14ac:dyDescent="0.25">
      <c r="A7" s="21">
        <v>10431</v>
      </c>
      <c r="B7" s="21">
        <v>9732</v>
      </c>
    </row>
    <row r="8" spans="1:2" x14ac:dyDescent="0.25">
      <c r="A8" s="21" t="s">
        <v>27</v>
      </c>
      <c r="B8" s="21"/>
    </row>
    <row r="9" spans="1:2" x14ac:dyDescent="0.25">
      <c r="A9" s="21" t="s">
        <v>28</v>
      </c>
      <c r="B9" s="21"/>
    </row>
    <row r="10" spans="1:2" x14ac:dyDescent="0.25">
      <c r="A10" s="21" t="s">
        <v>29</v>
      </c>
      <c r="B10" s="21"/>
    </row>
    <row r="11" spans="1:2" x14ac:dyDescent="0.25">
      <c r="A11" s="21" t="s">
        <v>30</v>
      </c>
      <c r="B11" s="21"/>
    </row>
    <row r="12" spans="1:2" x14ac:dyDescent="0.25">
      <c r="A12" s="21" t="s">
        <v>31</v>
      </c>
      <c r="B12" s="21"/>
    </row>
    <row r="13" spans="1:2" x14ac:dyDescent="0.25">
      <c r="A13" s="21" t="s">
        <v>32</v>
      </c>
      <c r="B13" s="21"/>
    </row>
    <row r="14" spans="1:2" x14ac:dyDescent="0.25">
      <c r="A14" s="21" t="s">
        <v>33</v>
      </c>
      <c r="B14" s="21"/>
    </row>
    <row r="15" spans="1:2" x14ac:dyDescent="0.25">
      <c r="A15" s="21" t="s">
        <v>34</v>
      </c>
      <c r="B15" s="21"/>
    </row>
    <row r="16" spans="1:2" x14ac:dyDescent="0.25">
      <c r="A16" s="21" t="s">
        <v>35</v>
      </c>
      <c r="B16" s="21"/>
    </row>
    <row r="17" spans="1:2" x14ac:dyDescent="0.25">
      <c r="A17" s="21" t="s">
        <v>36</v>
      </c>
      <c r="B17" s="21"/>
    </row>
    <row r="18" spans="1:2" x14ac:dyDescent="0.25">
      <c r="A18" s="21" t="s">
        <v>37</v>
      </c>
      <c r="B18" s="21"/>
    </row>
    <row r="19" spans="1:2" x14ac:dyDescent="0.25">
      <c r="A19" s="21" t="s">
        <v>38</v>
      </c>
      <c r="B19" s="21"/>
    </row>
    <row r="20" spans="1:2" x14ac:dyDescent="0.25">
      <c r="A20" s="21" t="s">
        <v>39</v>
      </c>
      <c r="B20" s="21"/>
    </row>
    <row r="21" spans="1:2" x14ac:dyDescent="0.25">
      <c r="A21" s="21" t="s">
        <v>40</v>
      </c>
      <c r="B21" s="21"/>
    </row>
    <row r="22" spans="1:2" x14ac:dyDescent="0.25">
      <c r="A22" s="21" t="s">
        <v>41</v>
      </c>
      <c r="B22" s="21"/>
    </row>
    <row r="23" spans="1:2" x14ac:dyDescent="0.25">
      <c r="A23" s="21" t="s">
        <v>42</v>
      </c>
      <c r="B23" s="21"/>
    </row>
    <row r="24" spans="1:2" x14ac:dyDescent="0.25">
      <c r="A24" s="21" t="s">
        <v>43</v>
      </c>
      <c r="B24" s="21"/>
    </row>
    <row r="25" spans="1:2" x14ac:dyDescent="0.25">
      <c r="A25" s="21" t="s">
        <v>44</v>
      </c>
      <c r="B25" s="21"/>
    </row>
    <row r="26" spans="1:2" x14ac:dyDescent="0.25">
      <c r="A26" s="21" t="s">
        <v>45</v>
      </c>
      <c r="B26" s="21"/>
    </row>
    <row r="27" spans="1:2" x14ac:dyDescent="0.25">
      <c r="A27" s="21" t="s">
        <v>46</v>
      </c>
      <c r="B27" s="21"/>
    </row>
    <row r="28" spans="1:2" x14ac:dyDescent="0.25">
      <c r="A28" s="21" t="s">
        <v>47</v>
      </c>
      <c r="B28" s="21"/>
    </row>
    <row r="29" spans="1:2" x14ac:dyDescent="0.25">
      <c r="A29" s="21" t="s">
        <v>48</v>
      </c>
      <c r="B29" s="21"/>
    </row>
    <row r="50" spans="8:9" x14ac:dyDescent="0.25">
      <c r="I50" s="2" t="s">
        <v>103</v>
      </c>
    </row>
    <row r="51" spans="8:9" x14ac:dyDescent="0.25">
      <c r="H51" s="8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5D87C-35AF-4FD6-AEC2-7B113D5CEEC9}">
  <dimension ref="A1:H45"/>
  <sheetViews>
    <sheetView topLeftCell="A8" workbookViewId="0">
      <selection activeCell="A2" sqref="A2:A29"/>
    </sheetView>
  </sheetViews>
  <sheetFormatPr defaultRowHeight="12.5" x14ac:dyDescent="0.25"/>
  <cols>
    <col min="1" max="16384" width="8.7265625" style="4"/>
  </cols>
  <sheetData>
    <row r="1" spans="1:1" x14ac:dyDescent="0.25">
      <c r="A1" s="18" t="s">
        <v>20</v>
      </c>
    </row>
    <row r="2" spans="1:1" x14ac:dyDescent="0.25">
      <c r="A2" s="19" t="s">
        <v>21</v>
      </c>
    </row>
    <row r="3" spans="1:1" x14ac:dyDescent="0.25">
      <c r="A3" s="19" t="s">
        <v>22</v>
      </c>
    </row>
    <row r="4" spans="1:1" x14ac:dyDescent="0.25">
      <c r="A4" s="19" t="s">
        <v>23</v>
      </c>
    </row>
    <row r="5" spans="1:1" x14ac:dyDescent="0.25">
      <c r="A5" s="19" t="s">
        <v>24</v>
      </c>
    </row>
    <row r="6" spans="1:1" x14ac:dyDescent="0.25">
      <c r="A6" s="19" t="s">
        <v>25</v>
      </c>
    </row>
    <row r="7" spans="1:1" x14ac:dyDescent="0.25">
      <c r="A7" s="19" t="s">
        <v>26</v>
      </c>
    </row>
    <row r="8" spans="1:1" x14ac:dyDescent="0.25">
      <c r="A8" s="19" t="s">
        <v>27</v>
      </c>
    </row>
    <row r="9" spans="1:1" x14ac:dyDescent="0.25">
      <c r="A9" s="19" t="s">
        <v>28</v>
      </c>
    </row>
    <row r="10" spans="1:1" x14ac:dyDescent="0.25">
      <c r="A10" s="19" t="s">
        <v>29</v>
      </c>
    </row>
    <row r="11" spans="1:1" x14ac:dyDescent="0.25">
      <c r="A11" s="19" t="s">
        <v>30</v>
      </c>
    </row>
    <row r="12" spans="1:1" x14ac:dyDescent="0.25">
      <c r="A12" s="19" t="s">
        <v>31</v>
      </c>
    </row>
    <row r="13" spans="1:1" x14ac:dyDescent="0.25">
      <c r="A13" s="19" t="s">
        <v>32</v>
      </c>
    </row>
    <row r="14" spans="1:1" x14ac:dyDescent="0.25">
      <c r="A14" s="19" t="s">
        <v>33</v>
      </c>
    </row>
    <row r="15" spans="1:1" x14ac:dyDescent="0.25">
      <c r="A15" s="19" t="s">
        <v>34</v>
      </c>
    </row>
    <row r="16" spans="1:1" x14ac:dyDescent="0.25">
      <c r="A16" s="19" t="s">
        <v>35</v>
      </c>
    </row>
    <row r="17" spans="1:1" x14ac:dyDescent="0.25">
      <c r="A17" s="19" t="s">
        <v>36</v>
      </c>
    </row>
    <row r="18" spans="1:1" x14ac:dyDescent="0.25">
      <c r="A18" s="19" t="s">
        <v>37</v>
      </c>
    </row>
    <row r="19" spans="1:1" x14ac:dyDescent="0.25">
      <c r="A19" s="19" t="s">
        <v>38</v>
      </c>
    </row>
    <row r="20" spans="1:1" x14ac:dyDescent="0.25">
      <c r="A20" s="19" t="s">
        <v>39</v>
      </c>
    </row>
    <row r="21" spans="1:1" x14ac:dyDescent="0.25">
      <c r="A21" s="19" t="s">
        <v>40</v>
      </c>
    </row>
    <row r="22" spans="1:1" x14ac:dyDescent="0.25">
      <c r="A22" s="19" t="s">
        <v>41</v>
      </c>
    </row>
    <row r="23" spans="1:1" x14ac:dyDescent="0.25">
      <c r="A23" s="19" t="s">
        <v>42</v>
      </c>
    </row>
    <row r="24" spans="1:1" x14ac:dyDescent="0.25">
      <c r="A24" s="19" t="s">
        <v>43</v>
      </c>
    </row>
    <row r="25" spans="1:1" x14ac:dyDescent="0.25">
      <c r="A25" s="19" t="s">
        <v>44</v>
      </c>
    </row>
    <row r="26" spans="1:1" x14ac:dyDescent="0.25">
      <c r="A26" s="19" t="s">
        <v>45</v>
      </c>
    </row>
    <row r="27" spans="1:1" x14ac:dyDescent="0.25">
      <c r="A27" s="19" t="s">
        <v>46</v>
      </c>
    </row>
    <row r="28" spans="1:1" x14ac:dyDescent="0.25">
      <c r="A28" s="19" t="s">
        <v>47</v>
      </c>
    </row>
    <row r="29" spans="1:1" x14ac:dyDescent="0.25">
      <c r="A29" s="19" t="s">
        <v>48</v>
      </c>
    </row>
    <row r="45" spans="8:8" x14ac:dyDescent="0.25">
      <c r="H45" s="4">
        <v>5.3905000000000003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583C3-EE98-4819-A6C4-3319A6842191}">
  <dimension ref="A1:A29"/>
  <sheetViews>
    <sheetView topLeftCell="A34" workbookViewId="0">
      <selection activeCell="D42" sqref="D42"/>
    </sheetView>
  </sheetViews>
  <sheetFormatPr defaultRowHeight="12.5" x14ac:dyDescent="0.25"/>
  <cols>
    <col min="1" max="16384" width="8.7265625" style="4"/>
  </cols>
  <sheetData>
    <row r="1" spans="1:1" x14ac:dyDescent="0.25">
      <c r="A1" s="18" t="s">
        <v>20</v>
      </c>
    </row>
    <row r="2" spans="1:1" x14ac:dyDescent="0.25">
      <c r="A2" s="19" t="s">
        <v>21</v>
      </c>
    </row>
    <row r="3" spans="1:1" x14ac:dyDescent="0.25">
      <c r="A3" s="19" t="s">
        <v>22</v>
      </c>
    </row>
    <row r="4" spans="1:1" x14ac:dyDescent="0.25">
      <c r="A4" s="19" t="s">
        <v>23</v>
      </c>
    </row>
    <row r="5" spans="1:1" x14ac:dyDescent="0.25">
      <c r="A5" s="19" t="s">
        <v>24</v>
      </c>
    </row>
    <row r="6" spans="1:1" x14ac:dyDescent="0.25">
      <c r="A6" s="19" t="s">
        <v>25</v>
      </c>
    </row>
    <row r="7" spans="1:1" x14ac:dyDescent="0.25">
      <c r="A7" s="19" t="s">
        <v>26</v>
      </c>
    </row>
    <row r="8" spans="1:1" x14ac:dyDescent="0.25">
      <c r="A8" s="19" t="s">
        <v>27</v>
      </c>
    </row>
    <row r="9" spans="1:1" x14ac:dyDescent="0.25">
      <c r="A9" s="19" t="s">
        <v>28</v>
      </c>
    </row>
    <row r="10" spans="1:1" x14ac:dyDescent="0.25">
      <c r="A10" s="19" t="s">
        <v>29</v>
      </c>
    </row>
    <row r="11" spans="1:1" x14ac:dyDescent="0.25">
      <c r="A11" s="19" t="s">
        <v>30</v>
      </c>
    </row>
    <row r="12" spans="1:1" x14ac:dyDescent="0.25">
      <c r="A12" s="19" t="s">
        <v>31</v>
      </c>
    </row>
    <row r="13" spans="1:1" x14ac:dyDescent="0.25">
      <c r="A13" s="19" t="s">
        <v>32</v>
      </c>
    </row>
    <row r="14" spans="1:1" x14ac:dyDescent="0.25">
      <c r="A14" s="19" t="s">
        <v>33</v>
      </c>
    </row>
    <row r="15" spans="1:1" x14ac:dyDescent="0.25">
      <c r="A15" s="19" t="s">
        <v>34</v>
      </c>
    </row>
    <row r="16" spans="1:1" x14ac:dyDescent="0.25">
      <c r="A16" s="19" t="s">
        <v>35</v>
      </c>
    </row>
    <row r="17" spans="1:1" x14ac:dyDescent="0.25">
      <c r="A17" s="19" t="s">
        <v>36</v>
      </c>
    </row>
    <row r="18" spans="1:1" x14ac:dyDescent="0.25">
      <c r="A18" s="19" t="s">
        <v>37</v>
      </c>
    </row>
    <row r="19" spans="1:1" x14ac:dyDescent="0.25">
      <c r="A19" s="19" t="s">
        <v>38</v>
      </c>
    </row>
    <row r="20" spans="1:1" x14ac:dyDescent="0.25">
      <c r="A20" s="19" t="s">
        <v>39</v>
      </c>
    </row>
    <row r="21" spans="1:1" x14ac:dyDescent="0.25">
      <c r="A21" s="19" t="s">
        <v>40</v>
      </c>
    </row>
    <row r="22" spans="1:1" x14ac:dyDescent="0.25">
      <c r="A22" s="19" t="s">
        <v>41</v>
      </c>
    </row>
    <row r="23" spans="1:1" x14ac:dyDescent="0.25">
      <c r="A23" s="19" t="s">
        <v>42</v>
      </c>
    </row>
    <row r="24" spans="1:1" x14ac:dyDescent="0.25">
      <c r="A24" s="19" t="s">
        <v>43</v>
      </c>
    </row>
    <row r="25" spans="1:1" x14ac:dyDescent="0.25">
      <c r="A25" s="19" t="s">
        <v>44</v>
      </c>
    </row>
    <row r="26" spans="1:1" x14ac:dyDescent="0.25">
      <c r="A26" s="19" t="s">
        <v>45</v>
      </c>
    </row>
    <row r="27" spans="1:1" x14ac:dyDescent="0.25">
      <c r="A27" s="19" t="s">
        <v>46</v>
      </c>
    </row>
    <row r="28" spans="1:1" x14ac:dyDescent="0.25">
      <c r="A28" s="19" t="s">
        <v>47</v>
      </c>
    </row>
    <row r="29" spans="1:1" x14ac:dyDescent="0.25">
      <c r="A29" s="19" t="s">
        <v>48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4D63A-A198-49C6-B074-21E10838BAF4}">
  <dimension ref="A4:A32"/>
  <sheetViews>
    <sheetView topLeftCell="A34" workbookViewId="0">
      <selection activeCell="B37" sqref="B37"/>
    </sheetView>
  </sheetViews>
  <sheetFormatPr defaultRowHeight="12.5" x14ac:dyDescent="0.25"/>
  <cols>
    <col min="1" max="16384" width="8.7265625" style="4"/>
  </cols>
  <sheetData>
    <row r="4" spans="1:1" x14ac:dyDescent="0.25">
      <c r="A4" s="18" t="s">
        <v>20</v>
      </c>
    </row>
    <row r="5" spans="1:1" x14ac:dyDescent="0.25">
      <c r="A5" s="19" t="s">
        <v>21</v>
      </c>
    </row>
    <row r="6" spans="1:1" x14ac:dyDescent="0.25">
      <c r="A6" s="19" t="s">
        <v>22</v>
      </c>
    </row>
    <row r="7" spans="1:1" x14ac:dyDescent="0.25">
      <c r="A7" s="19" t="s">
        <v>23</v>
      </c>
    </row>
    <row r="8" spans="1:1" x14ac:dyDescent="0.25">
      <c r="A8" s="19" t="s">
        <v>24</v>
      </c>
    </row>
    <row r="9" spans="1:1" x14ac:dyDescent="0.25">
      <c r="A9" s="19" t="s">
        <v>25</v>
      </c>
    </row>
    <row r="10" spans="1:1" x14ac:dyDescent="0.25">
      <c r="A10" s="19" t="s">
        <v>26</v>
      </c>
    </row>
    <row r="11" spans="1:1" x14ac:dyDescent="0.25">
      <c r="A11" s="19" t="s">
        <v>27</v>
      </c>
    </row>
    <row r="12" spans="1:1" x14ac:dyDescent="0.25">
      <c r="A12" s="19" t="s">
        <v>28</v>
      </c>
    </row>
    <row r="13" spans="1:1" x14ac:dyDescent="0.25">
      <c r="A13" s="19" t="s">
        <v>29</v>
      </c>
    </row>
    <row r="14" spans="1:1" x14ac:dyDescent="0.25">
      <c r="A14" s="19" t="s">
        <v>30</v>
      </c>
    </row>
    <row r="15" spans="1:1" x14ac:dyDescent="0.25">
      <c r="A15" s="19" t="s">
        <v>31</v>
      </c>
    </row>
    <row r="16" spans="1:1" x14ac:dyDescent="0.25">
      <c r="A16" s="19" t="s">
        <v>32</v>
      </c>
    </row>
    <row r="17" spans="1:1" x14ac:dyDescent="0.25">
      <c r="A17" s="19" t="s">
        <v>33</v>
      </c>
    </row>
    <row r="18" spans="1:1" x14ac:dyDescent="0.25">
      <c r="A18" s="19" t="s">
        <v>34</v>
      </c>
    </row>
    <row r="19" spans="1:1" x14ac:dyDescent="0.25">
      <c r="A19" s="19" t="s">
        <v>35</v>
      </c>
    </row>
    <row r="20" spans="1:1" x14ac:dyDescent="0.25">
      <c r="A20" s="19" t="s">
        <v>36</v>
      </c>
    </row>
    <row r="21" spans="1:1" x14ac:dyDescent="0.25">
      <c r="A21" s="19" t="s">
        <v>37</v>
      </c>
    </row>
    <row r="22" spans="1:1" x14ac:dyDescent="0.25">
      <c r="A22" s="19" t="s">
        <v>38</v>
      </c>
    </row>
    <row r="23" spans="1:1" x14ac:dyDescent="0.25">
      <c r="A23" s="19" t="s">
        <v>39</v>
      </c>
    </row>
    <row r="24" spans="1:1" x14ac:dyDescent="0.25">
      <c r="A24" s="19" t="s">
        <v>40</v>
      </c>
    </row>
    <row r="25" spans="1:1" x14ac:dyDescent="0.25">
      <c r="A25" s="19" t="s">
        <v>41</v>
      </c>
    </row>
    <row r="26" spans="1:1" x14ac:dyDescent="0.25">
      <c r="A26" s="19" t="s">
        <v>42</v>
      </c>
    </row>
    <row r="27" spans="1:1" x14ac:dyDescent="0.25">
      <c r="A27" s="19" t="s">
        <v>43</v>
      </c>
    </row>
    <row r="28" spans="1:1" x14ac:dyDescent="0.25">
      <c r="A28" s="19" t="s">
        <v>44</v>
      </c>
    </row>
    <row r="29" spans="1:1" x14ac:dyDescent="0.25">
      <c r="A29" s="19" t="s">
        <v>45</v>
      </c>
    </row>
    <row r="30" spans="1:1" x14ac:dyDescent="0.25">
      <c r="A30" s="19" t="s">
        <v>46</v>
      </c>
    </row>
    <row r="31" spans="1:1" x14ac:dyDescent="0.25">
      <c r="A31" s="19" t="s">
        <v>47</v>
      </c>
    </row>
    <row r="32" spans="1:1" x14ac:dyDescent="0.25">
      <c r="A32" s="19" t="s">
        <v>48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8D29-F8C7-449C-B75F-7616B4D61224}">
  <dimension ref="A1"/>
  <sheetViews>
    <sheetView topLeftCell="A16" workbookViewId="0">
      <selection activeCell="D35" sqref="D35"/>
    </sheetView>
  </sheetViews>
  <sheetFormatPr defaultRowHeight="12.5" x14ac:dyDescent="0.25"/>
  <cols>
    <col min="1" max="16384" width="8.7265625" style="4"/>
  </cols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28523-A2AF-498A-A842-ED836013D8E7}">
  <dimension ref="A1:F101"/>
  <sheetViews>
    <sheetView topLeftCell="A13" workbookViewId="0">
      <selection activeCell="F21" sqref="F21"/>
    </sheetView>
  </sheetViews>
  <sheetFormatPr defaultRowHeight="12.5" x14ac:dyDescent="0.25"/>
  <cols>
    <col min="1" max="5" width="8.7265625" style="4"/>
    <col min="6" max="6" width="10.453125" style="4" customWidth="1"/>
    <col min="7" max="16384" width="8.7265625" style="4"/>
  </cols>
  <sheetData>
    <row r="1" spans="1:2" x14ac:dyDescent="0.25">
      <c r="A1" s="9" t="s">
        <v>49</v>
      </c>
      <c r="B1" s="9" t="s">
        <v>50</v>
      </c>
    </row>
    <row r="2" spans="1:2" x14ac:dyDescent="0.25">
      <c r="A2" s="1">
        <v>72100</v>
      </c>
      <c r="B2" s="1">
        <v>21800</v>
      </c>
    </row>
    <row r="3" spans="1:2" x14ac:dyDescent="0.25">
      <c r="A3" s="1">
        <v>55200</v>
      </c>
      <c r="B3" s="1">
        <v>23000</v>
      </c>
    </row>
    <row r="4" spans="1:2" x14ac:dyDescent="0.25">
      <c r="A4" s="1">
        <v>58500</v>
      </c>
      <c r="B4" s="1">
        <v>12400</v>
      </c>
    </row>
    <row r="5" spans="1:2" x14ac:dyDescent="0.25">
      <c r="A5" s="1">
        <v>50700</v>
      </c>
      <c r="B5" s="1">
        <v>23400</v>
      </c>
    </row>
    <row r="6" spans="1:2" x14ac:dyDescent="0.25">
      <c r="A6" s="1">
        <v>58300</v>
      </c>
      <c r="B6" s="1">
        <v>24700</v>
      </c>
    </row>
    <row r="7" spans="1:2" x14ac:dyDescent="0.25">
      <c r="A7" s="1">
        <v>23000</v>
      </c>
      <c r="B7" s="1">
        <v>5100</v>
      </c>
    </row>
    <row r="8" spans="1:2" x14ac:dyDescent="0.25">
      <c r="A8" s="1">
        <v>58700</v>
      </c>
      <c r="B8" s="1">
        <v>19200</v>
      </c>
    </row>
    <row r="9" spans="1:2" x14ac:dyDescent="0.25">
      <c r="A9" s="1">
        <v>38400</v>
      </c>
      <c r="B9" s="1">
        <v>12600</v>
      </c>
    </row>
    <row r="10" spans="1:2" x14ac:dyDescent="0.25">
      <c r="A10" s="1">
        <v>63600</v>
      </c>
      <c r="B10" s="1">
        <v>19400</v>
      </c>
    </row>
    <row r="11" spans="1:2" x14ac:dyDescent="0.25">
      <c r="A11" s="1">
        <v>69500</v>
      </c>
      <c r="B11" s="1">
        <v>16900</v>
      </c>
    </row>
    <row r="12" spans="1:2" x14ac:dyDescent="0.25">
      <c r="A12" s="1">
        <v>83300</v>
      </c>
      <c r="B12" s="1">
        <v>30600</v>
      </c>
    </row>
    <row r="13" spans="1:2" x14ac:dyDescent="0.25">
      <c r="A13" s="1">
        <v>50400</v>
      </c>
      <c r="B13" s="1">
        <v>20600</v>
      </c>
    </row>
    <row r="14" spans="1:2" x14ac:dyDescent="0.25">
      <c r="A14" s="1">
        <v>48200</v>
      </c>
      <c r="B14" s="1">
        <v>20100</v>
      </c>
    </row>
    <row r="15" spans="1:2" x14ac:dyDescent="0.25">
      <c r="A15" s="1">
        <v>63400</v>
      </c>
      <c r="B15" s="1">
        <v>23300</v>
      </c>
    </row>
    <row r="16" spans="1:2" x14ac:dyDescent="0.25">
      <c r="A16" s="1">
        <v>57000</v>
      </c>
      <c r="B16" s="1">
        <v>21100</v>
      </c>
    </row>
    <row r="17" spans="1:6" x14ac:dyDescent="0.25">
      <c r="A17" s="1">
        <v>57400</v>
      </c>
      <c r="B17" s="1">
        <v>16200</v>
      </c>
    </row>
    <row r="18" spans="1:6" x14ac:dyDescent="0.25">
      <c r="A18" s="1">
        <v>87800</v>
      </c>
      <c r="B18" s="1">
        <v>19900</v>
      </c>
    </row>
    <row r="19" spans="1:6" x14ac:dyDescent="0.25">
      <c r="A19" s="1">
        <v>61600</v>
      </c>
      <c r="B19" s="1">
        <v>19900</v>
      </c>
      <c r="E19" s="2" t="s">
        <v>2</v>
      </c>
      <c r="F19" s="4">
        <f>COUNT(B2:B101)</f>
        <v>100</v>
      </c>
    </row>
    <row r="20" spans="1:6" x14ac:dyDescent="0.25">
      <c r="A20" s="1">
        <v>58500</v>
      </c>
      <c r="B20" s="1">
        <v>21700</v>
      </c>
    </row>
    <row r="21" spans="1:6" x14ac:dyDescent="0.25">
      <c r="A21" s="1">
        <v>92100</v>
      </c>
      <c r="B21" s="1">
        <v>23800</v>
      </c>
      <c r="E21" s="3" t="s">
        <v>51</v>
      </c>
      <c r="F21" s="7">
        <f>INTERCEPT(B2:B101,A2:A101)</f>
        <v>5787.8998807182652</v>
      </c>
    </row>
    <row r="22" spans="1:6" x14ac:dyDescent="0.25">
      <c r="A22" s="1">
        <v>50200</v>
      </c>
      <c r="B22" s="1">
        <v>8700</v>
      </c>
    </row>
    <row r="23" spans="1:6" x14ac:dyDescent="0.25">
      <c r="A23" s="1">
        <v>82600</v>
      </c>
      <c r="B23" s="1">
        <v>21000</v>
      </c>
    </row>
    <row r="24" spans="1:6" x14ac:dyDescent="0.25">
      <c r="A24" s="1">
        <v>60700</v>
      </c>
      <c r="B24" s="1">
        <v>13200</v>
      </c>
    </row>
    <row r="25" spans="1:6" x14ac:dyDescent="0.25">
      <c r="A25" s="1">
        <v>59900</v>
      </c>
      <c r="B25" s="1">
        <v>26800</v>
      </c>
    </row>
    <row r="26" spans="1:6" x14ac:dyDescent="0.25">
      <c r="A26" s="1">
        <v>88300</v>
      </c>
      <c r="B26" s="1">
        <v>21900</v>
      </c>
    </row>
    <row r="27" spans="1:6" x14ac:dyDescent="0.25">
      <c r="A27" s="1">
        <v>67100</v>
      </c>
      <c r="B27" s="1">
        <v>27100</v>
      </c>
    </row>
    <row r="28" spans="1:6" x14ac:dyDescent="0.25">
      <c r="A28" s="1">
        <v>68400</v>
      </c>
      <c r="B28" s="1">
        <v>22300</v>
      </c>
    </row>
    <row r="29" spans="1:6" x14ac:dyDescent="0.25">
      <c r="A29" s="1">
        <v>57000</v>
      </c>
      <c r="B29" s="1">
        <v>27700</v>
      </c>
    </row>
    <row r="30" spans="1:6" x14ac:dyDescent="0.25">
      <c r="A30" s="1">
        <v>72600</v>
      </c>
      <c r="B30" s="1">
        <v>18600</v>
      </c>
    </row>
    <row r="31" spans="1:6" x14ac:dyDescent="0.25">
      <c r="A31" s="1">
        <v>59800</v>
      </c>
      <c r="B31" s="1">
        <v>19600</v>
      </c>
    </row>
    <row r="32" spans="1:6" x14ac:dyDescent="0.25">
      <c r="A32" s="1">
        <v>48400</v>
      </c>
      <c r="B32" s="1">
        <v>13100</v>
      </c>
    </row>
    <row r="33" spans="1:2" x14ac:dyDescent="0.25">
      <c r="A33" s="1">
        <v>42300</v>
      </c>
      <c r="B33" s="1">
        <v>22100</v>
      </c>
    </row>
    <row r="34" spans="1:2" x14ac:dyDescent="0.25">
      <c r="A34" s="1">
        <v>64400</v>
      </c>
      <c r="B34" s="1">
        <v>19400</v>
      </c>
    </row>
    <row r="35" spans="1:2" x14ac:dyDescent="0.25">
      <c r="A35" s="1">
        <v>44300</v>
      </c>
      <c r="B35" s="1">
        <v>15200</v>
      </c>
    </row>
    <row r="36" spans="1:2" x14ac:dyDescent="0.25">
      <c r="A36" s="1">
        <v>93900</v>
      </c>
      <c r="B36" s="1">
        <v>27100</v>
      </c>
    </row>
    <row r="37" spans="1:2" x14ac:dyDescent="0.25">
      <c r="A37" s="1">
        <v>58800</v>
      </c>
      <c r="B37" s="1">
        <v>14400</v>
      </c>
    </row>
    <row r="38" spans="1:2" x14ac:dyDescent="0.25">
      <c r="A38" s="1">
        <v>34000</v>
      </c>
      <c r="B38" s="1">
        <v>15300</v>
      </c>
    </row>
    <row r="39" spans="1:2" x14ac:dyDescent="0.25">
      <c r="A39" s="1">
        <v>55200</v>
      </c>
      <c r="B39" s="1">
        <v>27400</v>
      </c>
    </row>
    <row r="40" spans="1:2" x14ac:dyDescent="0.25">
      <c r="A40" s="1">
        <v>77200</v>
      </c>
      <c r="B40" s="1">
        <v>25800</v>
      </c>
    </row>
    <row r="41" spans="1:2" x14ac:dyDescent="0.25">
      <c r="A41" s="1">
        <v>54400</v>
      </c>
      <c r="B41" s="1">
        <v>12800</v>
      </c>
    </row>
    <row r="42" spans="1:2" x14ac:dyDescent="0.25">
      <c r="A42" s="1">
        <v>49800</v>
      </c>
      <c r="B42" s="1">
        <v>11700</v>
      </c>
    </row>
    <row r="43" spans="1:2" x14ac:dyDescent="0.25">
      <c r="A43" s="1">
        <v>37700</v>
      </c>
      <c r="B43" s="1">
        <v>15600</v>
      </c>
    </row>
    <row r="44" spans="1:2" x14ac:dyDescent="0.25">
      <c r="A44" s="1">
        <v>66300</v>
      </c>
      <c r="B44" s="1">
        <v>22400</v>
      </c>
    </row>
    <row r="45" spans="1:2" x14ac:dyDescent="0.25">
      <c r="A45" s="1">
        <v>58200</v>
      </c>
      <c r="B45" s="1">
        <v>16600</v>
      </c>
    </row>
    <row r="46" spans="1:2" x14ac:dyDescent="0.25">
      <c r="A46" s="1">
        <v>70700</v>
      </c>
      <c r="B46" s="1">
        <v>25200</v>
      </c>
    </row>
    <row r="47" spans="1:2" x14ac:dyDescent="0.25">
      <c r="A47" s="1">
        <v>50100</v>
      </c>
      <c r="B47" s="1">
        <v>13300</v>
      </c>
    </row>
    <row r="48" spans="1:2" x14ac:dyDescent="0.25">
      <c r="A48" s="1">
        <v>55100</v>
      </c>
      <c r="B48" s="1">
        <v>18600</v>
      </c>
    </row>
    <row r="49" spans="1:2" x14ac:dyDescent="0.25">
      <c r="A49" s="1">
        <v>65800</v>
      </c>
      <c r="B49" s="1">
        <v>23000</v>
      </c>
    </row>
    <row r="50" spans="1:2" x14ac:dyDescent="0.25">
      <c r="A50" s="1">
        <v>55300</v>
      </c>
      <c r="B50" s="1">
        <v>20600</v>
      </c>
    </row>
    <row r="51" spans="1:2" x14ac:dyDescent="0.25">
      <c r="A51" s="1">
        <v>64600</v>
      </c>
      <c r="B51" s="1">
        <v>19600</v>
      </c>
    </row>
    <row r="52" spans="1:2" x14ac:dyDescent="0.25">
      <c r="A52" s="1">
        <v>18900</v>
      </c>
      <c r="B52" s="1">
        <v>13900</v>
      </c>
    </row>
    <row r="53" spans="1:2" x14ac:dyDescent="0.25">
      <c r="A53" s="1">
        <v>59800</v>
      </c>
      <c r="B53" s="1">
        <v>20300</v>
      </c>
    </row>
    <row r="54" spans="1:2" x14ac:dyDescent="0.25">
      <c r="A54" s="1">
        <v>65100</v>
      </c>
      <c r="B54" s="1">
        <v>27100</v>
      </c>
    </row>
    <row r="55" spans="1:2" x14ac:dyDescent="0.25">
      <c r="A55" s="1">
        <v>96900</v>
      </c>
      <c r="B55" s="1">
        <v>26600</v>
      </c>
    </row>
    <row r="56" spans="1:2" x14ac:dyDescent="0.25">
      <c r="A56" s="1">
        <v>35000</v>
      </c>
      <c r="B56" s="1">
        <v>8100</v>
      </c>
    </row>
    <row r="57" spans="1:2" x14ac:dyDescent="0.25">
      <c r="A57" s="1">
        <v>34500</v>
      </c>
      <c r="B57" s="1">
        <v>11700</v>
      </c>
    </row>
    <row r="58" spans="1:2" x14ac:dyDescent="0.25">
      <c r="A58" s="1">
        <v>21800</v>
      </c>
      <c r="B58" s="1">
        <v>15700</v>
      </c>
    </row>
    <row r="59" spans="1:2" x14ac:dyDescent="0.25">
      <c r="A59" s="1">
        <v>80900</v>
      </c>
      <c r="B59" s="1">
        <v>25100</v>
      </c>
    </row>
    <row r="60" spans="1:2" x14ac:dyDescent="0.25">
      <c r="A60" s="1">
        <v>101300</v>
      </c>
      <c r="B60" s="1">
        <v>32500</v>
      </c>
    </row>
    <row r="61" spans="1:2" x14ac:dyDescent="0.25">
      <c r="A61" s="1">
        <v>54300</v>
      </c>
      <c r="B61" s="1">
        <v>15300</v>
      </c>
    </row>
    <row r="62" spans="1:2" x14ac:dyDescent="0.25">
      <c r="A62" s="1">
        <v>43900</v>
      </c>
      <c r="B62" s="1">
        <v>10300</v>
      </c>
    </row>
    <row r="63" spans="1:2" x14ac:dyDescent="0.25">
      <c r="A63" s="1">
        <v>70300</v>
      </c>
      <c r="B63" s="1">
        <v>20400</v>
      </c>
    </row>
    <row r="64" spans="1:2" x14ac:dyDescent="0.25">
      <c r="A64" s="1">
        <v>72200</v>
      </c>
      <c r="B64" s="1">
        <v>15500</v>
      </c>
    </row>
    <row r="65" spans="1:2" x14ac:dyDescent="0.25">
      <c r="A65" s="1">
        <v>46500</v>
      </c>
      <c r="B65" s="1">
        <v>24000</v>
      </c>
    </row>
    <row r="66" spans="1:2" x14ac:dyDescent="0.25">
      <c r="A66" s="1">
        <v>74700</v>
      </c>
      <c r="B66" s="1">
        <v>20500</v>
      </c>
    </row>
    <row r="67" spans="1:2" x14ac:dyDescent="0.25">
      <c r="A67" s="1">
        <v>72200</v>
      </c>
      <c r="B67" s="1">
        <v>28300</v>
      </c>
    </row>
    <row r="68" spans="1:2" x14ac:dyDescent="0.25">
      <c r="A68" s="1">
        <v>57400</v>
      </c>
      <c r="B68" s="1">
        <v>11800</v>
      </c>
    </row>
    <row r="69" spans="1:2" x14ac:dyDescent="0.25">
      <c r="A69" s="1">
        <v>34600</v>
      </c>
      <c r="B69" s="1">
        <v>13900</v>
      </c>
    </row>
    <row r="70" spans="1:2" x14ac:dyDescent="0.25">
      <c r="A70" s="1">
        <v>78200</v>
      </c>
      <c r="B70" s="1">
        <v>21000</v>
      </c>
    </row>
    <row r="71" spans="1:2" x14ac:dyDescent="0.25">
      <c r="A71" s="1">
        <v>73900</v>
      </c>
      <c r="B71" s="1">
        <v>26600</v>
      </c>
    </row>
    <row r="72" spans="1:2" x14ac:dyDescent="0.25">
      <c r="A72" s="1">
        <v>55000</v>
      </c>
      <c r="B72" s="1">
        <v>27300</v>
      </c>
    </row>
    <row r="73" spans="1:2" x14ac:dyDescent="0.25">
      <c r="A73" s="1">
        <v>49200</v>
      </c>
      <c r="B73" s="1">
        <v>13000</v>
      </c>
    </row>
    <row r="74" spans="1:2" x14ac:dyDescent="0.25">
      <c r="A74" s="1">
        <v>75600</v>
      </c>
      <c r="B74" s="1">
        <v>24600</v>
      </c>
    </row>
    <row r="75" spans="1:2" x14ac:dyDescent="0.25">
      <c r="A75" s="1">
        <v>66800</v>
      </c>
      <c r="B75" s="1">
        <v>29700</v>
      </c>
    </row>
    <row r="76" spans="1:2" x14ac:dyDescent="0.25">
      <c r="A76" s="1">
        <v>70400</v>
      </c>
      <c r="B76" s="1">
        <v>19700</v>
      </c>
    </row>
    <row r="77" spans="1:2" x14ac:dyDescent="0.25">
      <c r="A77" s="1">
        <v>96400</v>
      </c>
      <c r="B77" s="1">
        <v>31300</v>
      </c>
    </row>
    <row r="78" spans="1:2" x14ac:dyDescent="0.25">
      <c r="A78" s="1">
        <v>65600</v>
      </c>
      <c r="B78" s="1">
        <v>17800</v>
      </c>
    </row>
    <row r="79" spans="1:2" x14ac:dyDescent="0.25">
      <c r="A79" s="1">
        <v>42100</v>
      </c>
      <c r="B79" s="1">
        <v>14600</v>
      </c>
    </row>
    <row r="80" spans="1:2" x14ac:dyDescent="0.25">
      <c r="A80" s="1">
        <v>69100</v>
      </c>
      <c r="B80" s="1">
        <v>17000</v>
      </c>
    </row>
    <row r="81" spans="1:2" x14ac:dyDescent="0.25">
      <c r="A81" s="1">
        <v>40100</v>
      </c>
      <c r="B81" s="1">
        <v>15200</v>
      </c>
    </row>
    <row r="82" spans="1:2" x14ac:dyDescent="0.25">
      <c r="A82" s="1">
        <v>70600</v>
      </c>
      <c r="B82" s="1">
        <v>17300</v>
      </c>
    </row>
    <row r="83" spans="1:2" x14ac:dyDescent="0.25">
      <c r="A83" s="1">
        <v>58300</v>
      </c>
      <c r="B83" s="1">
        <v>17700</v>
      </c>
    </row>
    <row r="84" spans="1:2" x14ac:dyDescent="0.25">
      <c r="A84" s="1">
        <v>66000</v>
      </c>
      <c r="B84" s="1">
        <v>22900</v>
      </c>
    </row>
    <row r="85" spans="1:2" x14ac:dyDescent="0.25">
      <c r="A85" s="1">
        <v>67000</v>
      </c>
      <c r="B85" s="1">
        <v>23600</v>
      </c>
    </row>
    <row r="86" spans="1:2" x14ac:dyDescent="0.25">
      <c r="A86" s="1">
        <v>63200</v>
      </c>
      <c r="B86" s="1">
        <v>17200</v>
      </c>
    </row>
    <row r="87" spans="1:2" x14ac:dyDescent="0.25">
      <c r="A87" s="1">
        <v>56300</v>
      </c>
      <c r="B87" s="1">
        <v>18400</v>
      </c>
    </row>
    <row r="88" spans="1:2" x14ac:dyDescent="0.25">
      <c r="A88" s="1">
        <v>38000</v>
      </c>
      <c r="B88" s="1">
        <v>12500</v>
      </c>
    </row>
    <row r="89" spans="1:2" x14ac:dyDescent="0.25">
      <c r="A89" s="1">
        <v>97000</v>
      </c>
      <c r="B89" s="1">
        <v>22100</v>
      </c>
    </row>
    <row r="90" spans="1:2" x14ac:dyDescent="0.25">
      <c r="A90" s="1">
        <v>88100</v>
      </c>
      <c r="B90" s="1">
        <v>25400</v>
      </c>
    </row>
    <row r="91" spans="1:2" x14ac:dyDescent="0.25">
      <c r="A91" s="1">
        <v>78800</v>
      </c>
      <c r="B91" s="1">
        <v>29600</v>
      </c>
    </row>
    <row r="92" spans="1:2" x14ac:dyDescent="0.25">
      <c r="A92" s="1">
        <v>35800</v>
      </c>
      <c r="B92" s="1">
        <v>14100</v>
      </c>
    </row>
    <row r="93" spans="1:2" x14ac:dyDescent="0.25">
      <c r="A93" s="1">
        <v>42000</v>
      </c>
      <c r="B93" s="1">
        <v>14700</v>
      </c>
    </row>
    <row r="94" spans="1:2" x14ac:dyDescent="0.25">
      <c r="A94" s="1">
        <v>70000</v>
      </c>
      <c r="B94" s="1">
        <v>26500</v>
      </c>
    </row>
    <row r="95" spans="1:2" x14ac:dyDescent="0.25">
      <c r="A95" s="1">
        <v>62200</v>
      </c>
      <c r="B95" s="1">
        <v>18300</v>
      </c>
    </row>
    <row r="96" spans="1:2" x14ac:dyDescent="0.25">
      <c r="A96" s="1">
        <v>60800</v>
      </c>
      <c r="B96" s="1">
        <v>13300</v>
      </c>
    </row>
    <row r="97" spans="1:2" x14ac:dyDescent="0.25">
      <c r="A97" s="1">
        <v>63700</v>
      </c>
      <c r="B97" s="1">
        <v>24400</v>
      </c>
    </row>
    <row r="98" spans="1:2" x14ac:dyDescent="0.25">
      <c r="A98" s="1">
        <v>29000</v>
      </c>
      <c r="B98" s="1">
        <v>12900</v>
      </c>
    </row>
    <row r="99" spans="1:2" x14ac:dyDescent="0.25">
      <c r="A99" s="1">
        <v>56600</v>
      </c>
      <c r="B99" s="1">
        <v>14600</v>
      </c>
    </row>
    <row r="100" spans="1:2" x14ac:dyDescent="0.25">
      <c r="A100" s="1">
        <v>45000</v>
      </c>
      <c r="B100" s="1">
        <v>15200</v>
      </c>
    </row>
    <row r="101" spans="1:2" x14ac:dyDescent="0.25">
      <c r="A101" s="1">
        <v>44000</v>
      </c>
      <c r="B101" s="1">
        <v>10900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8B7C2-C304-4A00-ABD9-E3A20C787288}">
  <dimension ref="A1:F101"/>
  <sheetViews>
    <sheetView topLeftCell="A10" workbookViewId="0">
      <selection activeCell="F23" sqref="F23"/>
    </sheetView>
  </sheetViews>
  <sheetFormatPr defaultRowHeight="12.5" x14ac:dyDescent="0.25"/>
  <cols>
    <col min="1" max="16384" width="8.7265625" style="4"/>
  </cols>
  <sheetData>
    <row r="1" spans="1:2" x14ac:dyDescent="0.25">
      <c r="A1" s="9" t="s">
        <v>49</v>
      </c>
      <c r="B1" s="9" t="s">
        <v>50</v>
      </c>
    </row>
    <row r="2" spans="1:2" x14ac:dyDescent="0.25">
      <c r="A2" s="1">
        <v>72100</v>
      </c>
      <c r="B2" s="1">
        <v>21800</v>
      </c>
    </row>
    <row r="3" spans="1:2" x14ac:dyDescent="0.25">
      <c r="A3" s="1">
        <v>55200</v>
      </c>
      <c r="B3" s="1">
        <v>23000</v>
      </c>
    </row>
    <row r="4" spans="1:2" x14ac:dyDescent="0.25">
      <c r="A4" s="1">
        <v>58500</v>
      </c>
      <c r="B4" s="1">
        <v>12400</v>
      </c>
    </row>
    <row r="5" spans="1:2" x14ac:dyDescent="0.25">
      <c r="A5" s="1">
        <v>50700</v>
      </c>
      <c r="B5" s="1">
        <v>23400</v>
      </c>
    </row>
    <row r="6" spans="1:2" x14ac:dyDescent="0.25">
      <c r="A6" s="1">
        <v>58300</v>
      </c>
      <c r="B6" s="1">
        <v>24700</v>
      </c>
    </row>
    <row r="7" spans="1:2" x14ac:dyDescent="0.25">
      <c r="A7" s="1">
        <v>23000</v>
      </c>
      <c r="B7" s="1">
        <v>5100</v>
      </c>
    </row>
    <row r="8" spans="1:2" x14ac:dyDescent="0.25">
      <c r="A8" s="1">
        <v>58700</v>
      </c>
      <c r="B8" s="1">
        <v>19200</v>
      </c>
    </row>
    <row r="9" spans="1:2" x14ac:dyDescent="0.25">
      <c r="A9" s="1">
        <v>38400</v>
      </c>
      <c r="B9" s="1">
        <v>12600</v>
      </c>
    </row>
    <row r="10" spans="1:2" x14ac:dyDescent="0.25">
      <c r="A10" s="1">
        <v>63600</v>
      </c>
      <c r="B10" s="1">
        <v>19400</v>
      </c>
    </row>
    <row r="11" spans="1:2" x14ac:dyDescent="0.25">
      <c r="A11" s="1">
        <v>69500</v>
      </c>
      <c r="B11" s="1">
        <v>16900</v>
      </c>
    </row>
    <row r="12" spans="1:2" x14ac:dyDescent="0.25">
      <c r="A12" s="1">
        <v>83300</v>
      </c>
      <c r="B12" s="1">
        <v>30600</v>
      </c>
    </row>
    <row r="13" spans="1:2" x14ac:dyDescent="0.25">
      <c r="A13" s="1">
        <v>50400</v>
      </c>
      <c r="B13" s="1">
        <v>20600</v>
      </c>
    </row>
    <row r="14" spans="1:2" x14ac:dyDescent="0.25">
      <c r="A14" s="1">
        <v>48200</v>
      </c>
      <c r="B14" s="1">
        <v>20100</v>
      </c>
    </row>
    <row r="15" spans="1:2" x14ac:dyDescent="0.25">
      <c r="A15" s="1">
        <v>63400</v>
      </c>
      <c r="B15" s="1">
        <v>23300</v>
      </c>
    </row>
    <row r="16" spans="1:2" x14ac:dyDescent="0.25">
      <c r="A16" s="1">
        <v>57000</v>
      </c>
      <c r="B16" s="1">
        <v>21100</v>
      </c>
    </row>
    <row r="17" spans="1:6" x14ac:dyDescent="0.25">
      <c r="A17" s="1">
        <v>57400</v>
      </c>
      <c r="B17" s="1">
        <v>16200</v>
      </c>
    </row>
    <row r="18" spans="1:6" x14ac:dyDescent="0.25">
      <c r="A18" s="1">
        <v>87800</v>
      </c>
      <c r="B18" s="1">
        <v>19900</v>
      </c>
    </row>
    <row r="19" spans="1:6" x14ac:dyDescent="0.25">
      <c r="A19" s="1">
        <v>61600</v>
      </c>
      <c r="B19" s="1">
        <v>19900</v>
      </c>
    </row>
    <row r="20" spans="1:6" x14ac:dyDescent="0.25">
      <c r="A20" s="1">
        <v>58500</v>
      </c>
      <c r="B20" s="1">
        <v>21700</v>
      </c>
    </row>
    <row r="21" spans="1:6" x14ac:dyDescent="0.25">
      <c r="A21" s="1">
        <v>92100</v>
      </c>
      <c r="B21" s="1">
        <v>23800</v>
      </c>
    </row>
    <row r="22" spans="1:6" x14ac:dyDescent="0.25">
      <c r="A22" s="1">
        <v>50200</v>
      </c>
      <c r="B22" s="1">
        <v>8700</v>
      </c>
    </row>
    <row r="23" spans="1:6" x14ac:dyDescent="0.25">
      <c r="A23" s="1">
        <v>82600</v>
      </c>
      <c r="B23" s="1">
        <v>21000</v>
      </c>
      <c r="E23" s="2" t="s">
        <v>52</v>
      </c>
      <c r="F23" s="7">
        <f>SLOPE(B2:B101,A2:A101)</f>
        <v>0.22754021967364826</v>
      </c>
    </row>
    <row r="24" spans="1:6" x14ac:dyDescent="0.25">
      <c r="A24" s="1">
        <v>60700</v>
      </c>
      <c r="B24" s="1">
        <v>13200</v>
      </c>
    </row>
    <row r="25" spans="1:6" x14ac:dyDescent="0.25">
      <c r="A25" s="1">
        <v>59900</v>
      </c>
      <c r="B25" s="1">
        <v>26800</v>
      </c>
    </row>
    <row r="26" spans="1:6" x14ac:dyDescent="0.25">
      <c r="A26" s="1">
        <v>88300</v>
      </c>
      <c r="B26" s="1">
        <v>21900</v>
      </c>
    </row>
    <row r="27" spans="1:6" x14ac:dyDescent="0.25">
      <c r="A27" s="1">
        <v>67100</v>
      </c>
      <c r="B27" s="1">
        <v>27100</v>
      </c>
    </row>
    <row r="28" spans="1:6" x14ac:dyDescent="0.25">
      <c r="A28" s="1">
        <v>68400</v>
      </c>
      <c r="B28" s="1">
        <v>22300</v>
      </c>
    </row>
    <row r="29" spans="1:6" x14ac:dyDescent="0.25">
      <c r="A29" s="1">
        <v>57000</v>
      </c>
      <c r="B29" s="1">
        <v>27700</v>
      </c>
    </row>
    <row r="30" spans="1:6" x14ac:dyDescent="0.25">
      <c r="A30" s="1">
        <v>72600</v>
      </c>
      <c r="B30" s="1">
        <v>18600</v>
      </c>
    </row>
    <row r="31" spans="1:6" x14ac:dyDescent="0.25">
      <c r="A31" s="1">
        <v>59800</v>
      </c>
      <c r="B31" s="1">
        <v>19600</v>
      </c>
    </row>
    <row r="32" spans="1:6" x14ac:dyDescent="0.25">
      <c r="A32" s="1">
        <v>48400</v>
      </c>
      <c r="B32" s="1">
        <v>13100</v>
      </c>
    </row>
    <row r="33" spans="1:2" x14ac:dyDescent="0.25">
      <c r="A33" s="1">
        <v>42300</v>
      </c>
      <c r="B33" s="1">
        <v>22100</v>
      </c>
    </row>
    <row r="34" spans="1:2" x14ac:dyDescent="0.25">
      <c r="A34" s="1">
        <v>64400</v>
      </c>
      <c r="B34" s="1">
        <v>19400</v>
      </c>
    </row>
    <row r="35" spans="1:2" x14ac:dyDescent="0.25">
      <c r="A35" s="1">
        <v>44300</v>
      </c>
      <c r="B35" s="1">
        <v>15200</v>
      </c>
    </row>
    <row r="36" spans="1:2" x14ac:dyDescent="0.25">
      <c r="A36" s="1">
        <v>93900</v>
      </c>
      <c r="B36" s="1">
        <v>27100</v>
      </c>
    </row>
    <row r="37" spans="1:2" x14ac:dyDescent="0.25">
      <c r="A37" s="1">
        <v>58800</v>
      </c>
      <c r="B37" s="1">
        <v>14400</v>
      </c>
    </row>
    <row r="38" spans="1:2" x14ac:dyDescent="0.25">
      <c r="A38" s="1">
        <v>34000</v>
      </c>
      <c r="B38" s="1">
        <v>15300</v>
      </c>
    </row>
    <row r="39" spans="1:2" x14ac:dyDescent="0.25">
      <c r="A39" s="1">
        <v>55200</v>
      </c>
      <c r="B39" s="1">
        <v>27400</v>
      </c>
    </row>
    <row r="40" spans="1:2" x14ac:dyDescent="0.25">
      <c r="A40" s="1">
        <v>77200</v>
      </c>
      <c r="B40" s="1">
        <v>25800</v>
      </c>
    </row>
    <row r="41" spans="1:2" x14ac:dyDescent="0.25">
      <c r="A41" s="1">
        <v>54400</v>
      </c>
      <c r="B41" s="1">
        <v>12800</v>
      </c>
    </row>
    <row r="42" spans="1:2" x14ac:dyDescent="0.25">
      <c r="A42" s="1">
        <v>49800</v>
      </c>
      <c r="B42" s="1">
        <v>11700</v>
      </c>
    </row>
    <row r="43" spans="1:2" x14ac:dyDescent="0.25">
      <c r="A43" s="1">
        <v>37700</v>
      </c>
      <c r="B43" s="1">
        <v>15600</v>
      </c>
    </row>
    <row r="44" spans="1:2" x14ac:dyDescent="0.25">
      <c r="A44" s="1">
        <v>66300</v>
      </c>
      <c r="B44" s="1">
        <v>22400</v>
      </c>
    </row>
    <row r="45" spans="1:2" x14ac:dyDescent="0.25">
      <c r="A45" s="1">
        <v>58200</v>
      </c>
      <c r="B45" s="1">
        <v>16600</v>
      </c>
    </row>
    <row r="46" spans="1:2" x14ac:dyDescent="0.25">
      <c r="A46" s="1">
        <v>70700</v>
      </c>
      <c r="B46" s="1">
        <v>25200</v>
      </c>
    </row>
    <row r="47" spans="1:2" x14ac:dyDescent="0.25">
      <c r="A47" s="1">
        <v>50100</v>
      </c>
      <c r="B47" s="1">
        <v>13300</v>
      </c>
    </row>
    <row r="48" spans="1:2" x14ac:dyDescent="0.25">
      <c r="A48" s="1">
        <v>55100</v>
      </c>
      <c r="B48" s="1">
        <v>18600</v>
      </c>
    </row>
    <row r="49" spans="1:2" x14ac:dyDescent="0.25">
      <c r="A49" s="1">
        <v>65800</v>
      </c>
      <c r="B49" s="1">
        <v>23000</v>
      </c>
    </row>
    <row r="50" spans="1:2" x14ac:dyDescent="0.25">
      <c r="A50" s="1">
        <v>55300</v>
      </c>
      <c r="B50" s="1">
        <v>20600</v>
      </c>
    </row>
    <row r="51" spans="1:2" x14ac:dyDescent="0.25">
      <c r="A51" s="1">
        <v>64600</v>
      </c>
      <c r="B51" s="1">
        <v>19600</v>
      </c>
    </row>
    <row r="52" spans="1:2" x14ac:dyDescent="0.25">
      <c r="A52" s="1">
        <v>18900</v>
      </c>
      <c r="B52" s="1">
        <v>13900</v>
      </c>
    </row>
    <row r="53" spans="1:2" x14ac:dyDescent="0.25">
      <c r="A53" s="1">
        <v>59800</v>
      </c>
      <c r="B53" s="1">
        <v>20300</v>
      </c>
    </row>
    <row r="54" spans="1:2" x14ac:dyDescent="0.25">
      <c r="A54" s="1">
        <v>65100</v>
      </c>
      <c r="B54" s="1">
        <v>27100</v>
      </c>
    </row>
    <row r="55" spans="1:2" x14ac:dyDescent="0.25">
      <c r="A55" s="1">
        <v>96900</v>
      </c>
      <c r="B55" s="1">
        <v>26600</v>
      </c>
    </row>
    <row r="56" spans="1:2" x14ac:dyDescent="0.25">
      <c r="A56" s="1">
        <v>35000</v>
      </c>
      <c r="B56" s="1">
        <v>8100</v>
      </c>
    </row>
    <row r="57" spans="1:2" x14ac:dyDescent="0.25">
      <c r="A57" s="1">
        <v>34500</v>
      </c>
      <c r="B57" s="1">
        <v>11700</v>
      </c>
    </row>
    <row r="58" spans="1:2" x14ac:dyDescent="0.25">
      <c r="A58" s="1">
        <v>21800</v>
      </c>
      <c r="B58" s="1">
        <v>15700</v>
      </c>
    </row>
    <row r="59" spans="1:2" x14ac:dyDescent="0.25">
      <c r="A59" s="1">
        <v>80900</v>
      </c>
      <c r="B59" s="1">
        <v>25100</v>
      </c>
    </row>
    <row r="60" spans="1:2" x14ac:dyDescent="0.25">
      <c r="A60" s="1">
        <v>101300</v>
      </c>
      <c r="B60" s="1">
        <v>32500</v>
      </c>
    </row>
    <row r="61" spans="1:2" x14ac:dyDescent="0.25">
      <c r="A61" s="1">
        <v>54300</v>
      </c>
      <c r="B61" s="1">
        <v>15300</v>
      </c>
    </row>
    <row r="62" spans="1:2" x14ac:dyDescent="0.25">
      <c r="A62" s="1">
        <v>43900</v>
      </c>
      <c r="B62" s="1">
        <v>10300</v>
      </c>
    </row>
    <row r="63" spans="1:2" x14ac:dyDescent="0.25">
      <c r="A63" s="1">
        <v>70300</v>
      </c>
      <c r="B63" s="1">
        <v>20400</v>
      </c>
    </row>
    <row r="64" spans="1:2" x14ac:dyDescent="0.25">
      <c r="A64" s="1">
        <v>72200</v>
      </c>
      <c r="B64" s="1">
        <v>15500</v>
      </c>
    </row>
    <row r="65" spans="1:2" x14ac:dyDescent="0.25">
      <c r="A65" s="1">
        <v>46500</v>
      </c>
      <c r="B65" s="1">
        <v>24000</v>
      </c>
    </row>
    <row r="66" spans="1:2" x14ac:dyDescent="0.25">
      <c r="A66" s="1">
        <v>74700</v>
      </c>
      <c r="B66" s="1">
        <v>20500</v>
      </c>
    </row>
    <row r="67" spans="1:2" x14ac:dyDescent="0.25">
      <c r="A67" s="1">
        <v>72200</v>
      </c>
      <c r="B67" s="1">
        <v>28300</v>
      </c>
    </row>
    <row r="68" spans="1:2" x14ac:dyDescent="0.25">
      <c r="A68" s="1">
        <v>57400</v>
      </c>
      <c r="B68" s="1">
        <v>11800</v>
      </c>
    </row>
    <row r="69" spans="1:2" x14ac:dyDescent="0.25">
      <c r="A69" s="1">
        <v>34600</v>
      </c>
      <c r="B69" s="1">
        <v>13900</v>
      </c>
    </row>
    <row r="70" spans="1:2" x14ac:dyDescent="0.25">
      <c r="A70" s="1">
        <v>78200</v>
      </c>
      <c r="B70" s="1">
        <v>21000</v>
      </c>
    </row>
    <row r="71" spans="1:2" x14ac:dyDescent="0.25">
      <c r="A71" s="1">
        <v>73900</v>
      </c>
      <c r="B71" s="1">
        <v>26600</v>
      </c>
    </row>
    <row r="72" spans="1:2" x14ac:dyDescent="0.25">
      <c r="A72" s="1">
        <v>55000</v>
      </c>
      <c r="B72" s="1">
        <v>27300</v>
      </c>
    </row>
    <row r="73" spans="1:2" x14ac:dyDescent="0.25">
      <c r="A73" s="1">
        <v>49200</v>
      </c>
      <c r="B73" s="1">
        <v>13000</v>
      </c>
    </row>
    <row r="74" spans="1:2" x14ac:dyDescent="0.25">
      <c r="A74" s="1">
        <v>75600</v>
      </c>
      <c r="B74" s="1">
        <v>24600</v>
      </c>
    </row>
    <row r="75" spans="1:2" x14ac:dyDescent="0.25">
      <c r="A75" s="1">
        <v>66800</v>
      </c>
      <c r="B75" s="1">
        <v>29700</v>
      </c>
    </row>
    <row r="76" spans="1:2" x14ac:dyDescent="0.25">
      <c r="A76" s="1">
        <v>70400</v>
      </c>
      <c r="B76" s="1">
        <v>19700</v>
      </c>
    </row>
    <row r="77" spans="1:2" x14ac:dyDescent="0.25">
      <c r="A77" s="1">
        <v>96400</v>
      </c>
      <c r="B77" s="1">
        <v>31300</v>
      </c>
    </row>
    <row r="78" spans="1:2" x14ac:dyDescent="0.25">
      <c r="A78" s="1">
        <v>65600</v>
      </c>
      <c r="B78" s="1">
        <v>17800</v>
      </c>
    </row>
    <row r="79" spans="1:2" x14ac:dyDescent="0.25">
      <c r="A79" s="1">
        <v>42100</v>
      </c>
      <c r="B79" s="1">
        <v>14600</v>
      </c>
    </row>
    <row r="80" spans="1:2" x14ac:dyDescent="0.25">
      <c r="A80" s="1">
        <v>69100</v>
      </c>
      <c r="B80" s="1">
        <v>17000</v>
      </c>
    </row>
    <row r="81" spans="1:2" x14ac:dyDescent="0.25">
      <c r="A81" s="1">
        <v>40100</v>
      </c>
      <c r="B81" s="1">
        <v>15200</v>
      </c>
    </row>
    <row r="82" spans="1:2" x14ac:dyDescent="0.25">
      <c r="A82" s="1">
        <v>70600</v>
      </c>
      <c r="B82" s="1">
        <v>17300</v>
      </c>
    </row>
    <row r="83" spans="1:2" x14ac:dyDescent="0.25">
      <c r="A83" s="1">
        <v>58300</v>
      </c>
      <c r="B83" s="1">
        <v>17700</v>
      </c>
    </row>
    <row r="84" spans="1:2" x14ac:dyDescent="0.25">
      <c r="A84" s="1">
        <v>66000</v>
      </c>
      <c r="B84" s="1">
        <v>22900</v>
      </c>
    </row>
    <row r="85" spans="1:2" x14ac:dyDescent="0.25">
      <c r="A85" s="1">
        <v>67000</v>
      </c>
      <c r="B85" s="1">
        <v>23600</v>
      </c>
    </row>
    <row r="86" spans="1:2" x14ac:dyDescent="0.25">
      <c r="A86" s="1">
        <v>63200</v>
      </c>
      <c r="B86" s="1">
        <v>17200</v>
      </c>
    </row>
    <row r="87" spans="1:2" x14ac:dyDescent="0.25">
      <c r="A87" s="1">
        <v>56300</v>
      </c>
      <c r="B87" s="1">
        <v>18400</v>
      </c>
    </row>
    <row r="88" spans="1:2" x14ac:dyDescent="0.25">
      <c r="A88" s="1">
        <v>38000</v>
      </c>
      <c r="B88" s="1">
        <v>12500</v>
      </c>
    </row>
    <row r="89" spans="1:2" x14ac:dyDescent="0.25">
      <c r="A89" s="1">
        <v>97000</v>
      </c>
      <c r="B89" s="1">
        <v>22100</v>
      </c>
    </row>
    <row r="90" spans="1:2" x14ac:dyDescent="0.25">
      <c r="A90" s="1">
        <v>88100</v>
      </c>
      <c r="B90" s="1">
        <v>25400</v>
      </c>
    </row>
    <row r="91" spans="1:2" x14ac:dyDescent="0.25">
      <c r="A91" s="1">
        <v>78800</v>
      </c>
      <c r="B91" s="1">
        <v>29600</v>
      </c>
    </row>
    <row r="92" spans="1:2" x14ac:dyDescent="0.25">
      <c r="A92" s="1">
        <v>35800</v>
      </c>
      <c r="B92" s="1">
        <v>14100</v>
      </c>
    </row>
    <row r="93" spans="1:2" x14ac:dyDescent="0.25">
      <c r="A93" s="1">
        <v>42000</v>
      </c>
      <c r="B93" s="1">
        <v>14700</v>
      </c>
    </row>
    <row r="94" spans="1:2" x14ac:dyDescent="0.25">
      <c r="A94" s="1">
        <v>70000</v>
      </c>
      <c r="B94" s="1">
        <v>26500</v>
      </c>
    </row>
    <row r="95" spans="1:2" x14ac:dyDescent="0.25">
      <c r="A95" s="1">
        <v>62200</v>
      </c>
      <c r="B95" s="1">
        <v>18300</v>
      </c>
    </row>
    <row r="96" spans="1:2" x14ac:dyDescent="0.25">
      <c r="A96" s="1">
        <v>60800</v>
      </c>
      <c r="B96" s="1">
        <v>13300</v>
      </c>
    </row>
    <row r="97" spans="1:2" x14ac:dyDescent="0.25">
      <c r="A97" s="1">
        <v>63700</v>
      </c>
      <c r="B97" s="1">
        <v>24400</v>
      </c>
    </row>
    <row r="98" spans="1:2" x14ac:dyDescent="0.25">
      <c r="A98" s="1">
        <v>29000</v>
      </c>
      <c r="B98" s="1">
        <v>12900</v>
      </c>
    </row>
    <row r="99" spans="1:2" x14ac:dyDescent="0.25">
      <c r="A99" s="1">
        <v>56600</v>
      </c>
      <c r="B99" s="1">
        <v>14600</v>
      </c>
    </row>
    <row r="100" spans="1:2" x14ac:dyDescent="0.25">
      <c r="A100" s="1">
        <v>45000</v>
      </c>
      <c r="B100" s="1">
        <v>15200</v>
      </c>
    </row>
    <row r="101" spans="1:2" x14ac:dyDescent="0.25">
      <c r="A101" s="1">
        <v>44000</v>
      </c>
      <c r="B101" s="1">
        <v>10900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11545-23A1-4FED-9E52-8EA6CA18A56A}">
  <dimension ref="A1:G101"/>
  <sheetViews>
    <sheetView topLeftCell="A7" workbookViewId="0">
      <selection activeCell="F25" sqref="F25"/>
    </sheetView>
  </sheetViews>
  <sheetFormatPr defaultRowHeight="12.5" x14ac:dyDescent="0.25"/>
  <cols>
    <col min="1" max="4" width="8.7265625" style="4"/>
    <col min="5" max="5" width="13.453125" style="4" bestFit="1" customWidth="1"/>
    <col min="6" max="6" width="8.7265625" style="4"/>
    <col min="7" max="7" width="9.36328125" style="4" bestFit="1" customWidth="1"/>
    <col min="8" max="16384" width="8.7265625" style="4"/>
  </cols>
  <sheetData>
    <row r="1" spans="1:2" x14ac:dyDescent="0.25">
      <c r="A1" s="10" t="s">
        <v>49</v>
      </c>
      <c r="B1" s="10" t="s">
        <v>50</v>
      </c>
    </row>
    <row r="2" spans="1:2" x14ac:dyDescent="0.25">
      <c r="A2" s="11">
        <v>72100</v>
      </c>
      <c r="B2" s="11">
        <v>21800</v>
      </c>
    </row>
    <row r="3" spans="1:2" x14ac:dyDescent="0.25">
      <c r="A3" s="11">
        <v>55200</v>
      </c>
      <c r="B3" s="11">
        <v>23000</v>
      </c>
    </row>
    <row r="4" spans="1:2" x14ac:dyDescent="0.25">
      <c r="A4" s="11">
        <v>58500</v>
      </c>
      <c r="B4" s="11">
        <v>12400</v>
      </c>
    </row>
    <row r="5" spans="1:2" x14ac:dyDescent="0.25">
      <c r="A5" s="11">
        <v>50700</v>
      </c>
      <c r="B5" s="11">
        <v>23400</v>
      </c>
    </row>
    <row r="6" spans="1:2" x14ac:dyDescent="0.25">
      <c r="A6" s="11">
        <v>58300</v>
      </c>
      <c r="B6" s="11">
        <v>24700</v>
      </c>
    </row>
    <row r="7" spans="1:2" x14ac:dyDescent="0.25">
      <c r="A7" s="11">
        <v>23000</v>
      </c>
      <c r="B7" s="11">
        <v>5100</v>
      </c>
    </row>
    <row r="8" spans="1:2" x14ac:dyDescent="0.25">
      <c r="A8" s="11">
        <v>58700</v>
      </c>
      <c r="B8" s="11">
        <v>19200</v>
      </c>
    </row>
    <row r="9" spans="1:2" x14ac:dyDescent="0.25">
      <c r="A9" s="11">
        <v>38400</v>
      </c>
      <c r="B9" s="11">
        <v>12600</v>
      </c>
    </row>
    <row r="10" spans="1:2" x14ac:dyDescent="0.25">
      <c r="A10" s="11">
        <v>63600</v>
      </c>
      <c r="B10" s="11">
        <v>19400</v>
      </c>
    </row>
    <row r="11" spans="1:2" x14ac:dyDescent="0.25">
      <c r="A11" s="11">
        <v>69500</v>
      </c>
      <c r="B11" s="11">
        <v>16900</v>
      </c>
    </row>
    <row r="12" spans="1:2" x14ac:dyDescent="0.25">
      <c r="A12" s="11">
        <v>83300</v>
      </c>
      <c r="B12" s="11">
        <v>30600</v>
      </c>
    </row>
    <row r="13" spans="1:2" x14ac:dyDescent="0.25">
      <c r="A13" s="11">
        <v>50400</v>
      </c>
      <c r="B13" s="11">
        <v>20600</v>
      </c>
    </row>
    <row r="14" spans="1:2" x14ac:dyDescent="0.25">
      <c r="A14" s="11">
        <v>48200</v>
      </c>
      <c r="B14" s="11">
        <v>20100</v>
      </c>
    </row>
    <row r="15" spans="1:2" x14ac:dyDescent="0.25">
      <c r="A15" s="11">
        <v>63400</v>
      </c>
      <c r="B15" s="11">
        <v>23300</v>
      </c>
    </row>
    <row r="16" spans="1:2" x14ac:dyDescent="0.25">
      <c r="A16" s="11">
        <v>57000</v>
      </c>
      <c r="B16" s="11">
        <v>21100</v>
      </c>
    </row>
    <row r="17" spans="1:7" x14ac:dyDescent="0.25">
      <c r="A17" s="11">
        <v>57400</v>
      </c>
      <c r="B17" s="11">
        <v>16200</v>
      </c>
    </row>
    <row r="18" spans="1:7" x14ac:dyDescent="0.25">
      <c r="A18" s="11">
        <v>87800</v>
      </c>
      <c r="B18" s="11">
        <v>19900</v>
      </c>
    </row>
    <row r="19" spans="1:7" x14ac:dyDescent="0.25">
      <c r="A19" s="11">
        <v>61600</v>
      </c>
      <c r="B19" s="11">
        <v>19900</v>
      </c>
    </row>
    <row r="20" spans="1:7" x14ac:dyDescent="0.25">
      <c r="A20" s="11">
        <v>58500</v>
      </c>
      <c r="B20" s="11">
        <v>21700</v>
      </c>
    </row>
    <row r="21" spans="1:7" x14ac:dyDescent="0.25">
      <c r="A21" s="11">
        <v>92100</v>
      </c>
      <c r="B21" s="11">
        <v>23800</v>
      </c>
    </row>
    <row r="22" spans="1:7" x14ac:dyDescent="0.25">
      <c r="A22" s="11">
        <v>50200</v>
      </c>
      <c r="B22" s="11">
        <v>8700</v>
      </c>
    </row>
    <row r="23" spans="1:7" x14ac:dyDescent="0.25">
      <c r="A23" s="11">
        <v>82600</v>
      </c>
      <c r="B23" s="11">
        <v>21000</v>
      </c>
      <c r="E23" s="8">
        <v>10793.7847</v>
      </c>
      <c r="G23" s="8">
        <v>5787.8998807182652</v>
      </c>
    </row>
    <row r="24" spans="1:7" x14ac:dyDescent="0.25">
      <c r="A24" s="11">
        <v>60700</v>
      </c>
      <c r="B24" s="11">
        <v>13200</v>
      </c>
    </row>
    <row r="25" spans="1:7" x14ac:dyDescent="0.25">
      <c r="A25" s="11">
        <v>59900</v>
      </c>
      <c r="B25" s="11">
        <v>26800</v>
      </c>
      <c r="D25" s="2" t="s">
        <v>53</v>
      </c>
      <c r="E25" s="6">
        <f>0.2275*22000+5787.8999</f>
        <v>10792.8999</v>
      </c>
    </row>
    <row r="26" spans="1:7" x14ac:dyDescent="0.25">
      <c r="A26" s="11">
        <v>88300</v>
      </c>
      <c r="B26" s="11">
        <v>21900</v>
      </c>
    </row>
    <row r="27" spans="1:7" x14ac:dyDescent="0.25">
      <c r="A27" s="11">
        <v>67100</v>
      </c>
      <c r="B27" s="11">
        <v>27100</v>
      </c>
    </row>
    <row r="28" spans="1:7" x14ac:dyDescent="0.25">
      <c r="A28" s="11">
        <v>68400</v>
      </c>
      <c r="B28" s="11">
        <v>22300</v>
      </c>
    </row>
    <row r="29" spans="1:7" x14ac:dyDescent="0.25">
      <c r="A29" s="11">
        <v>57000</v>
      </c>
      <c r="B29" s="11">
        <v>27700</v>
      </c>
    </row>
    <row r="30" spans="1:7" x14ac:dyDescent="0.25">
      <c r="A30" s="11">
        <v>72600</v>
      </c>
      <c r="B30" s="11">
        <v>18600</v>
      </c>
    </row>
    <row r="31" spans="1:7" x14ac:dyDescent="0.25">
      <c r="A31" s="11">
        <v>59800</v>
      </c>
      <c r="B31" s="11">
        <v>19600</v>
      </c>
    </row>
    <row r="32" spans="1:7" x14ac:dyDescent="0.25">
      <c r="A32" s="11">
        <v>48400</v>
      </c>
      <c r="B32" s="11">
        <v>13100</v>
      </c>
    </row>
    <row r="33" spans="1:2" x14ac:dyDescent="0.25">
      <c r="A33" s="11">
        <v>42300</v>
      </c>
      <c r="B33" s="11">
        <v>22100</v>
      </c>
    </row>
    <row r="34" spans="1:2" x14ac:dyDescent="0.25">
      <c r="A34" s="11">
        <v>64400</v>
      </c>
      <c r="B34" s="11">
        <v>19400</v>
      </c>
    </row>
    <row r="35" spans="1:2" x14ac:dyDescent="0.25">
      <c r="A35" s="11">
        <v>44300</v>
      </c>
      <c r="B35" s="11">
        <v>15200</v>
      </c>
    </row>
    <row r="36" spans="1:2" x14ac:dyDescent="0.25">
      <c r="A36" s="11">
        <v>93900</v>
      </c>
      <c r="B36" s="11">
        <v>27100</v>
      </c>
    </row>
    <row r="37" spans="1:2" x14ac:dyDescent="0.25">
      <c r="A37" s="11">
        <v>58800</v>
      </c>
      <c r="B37" s="11">
        <v>14400</v>
      </c>
    </row>
    <row r="38" spans="1:2" x14ac:dyDescent="0.25">
      <c r="A38" s="11">
        <v>34000</v>
      </c>
      <c r="B38" s="11">
        <v>15300</v>
      </c>
    </row>
    <row r="39" spans="1:2" x14ac:dyDescent="0.25">
      <c r="A39" s="11">
        <v>55200</v>
      </c>
      <c r="B39" s="11">
        <v>27400</v>
      </c>
    </row>
    <row r="40" spans="1:2" x14ac:dyDescent="0.25">
      <c r="A40" s="11">
        <v>77200</v>
      </c>
      <c r="B40" s="11">
        <v>25800</v>
      </c>
    </row>
    <row r="41" spans="1:2" x14ac:dyDescent="0.25">
      <c r="A41" s="11">
        <v>54400</v>
      </c>
      <c r="B41" s="11">
        <v>12800</v>
      </c>
    </row>
    <row r="42" spans="1:2" x14ac:dyDescent="0.25">
      <c r="A42" s="11">
        <v>49800</v>
      </c>
      <c r="B42" s="11">
        <v>11700</v>
      </c>
    </row>
    <row r="43" spans="1:2" x14ac:dyDescent="0.25">
      <c r="A43" s="11">
        <v>37700</v>
      </c>
      <c r="B43" s="11">
        <v>15600</v>
      </c>
    </row>
    <row r="44" spans="1:2" x14ac:dyDescent="0.25">
      <c r="A44" s="11">
        <v>66300</v>
      </c>
      <c r="B44" s="11">
        <v>22400</v>
      </c>
    </row>
    <row r="45" spans="1:2" x14ac:dyDescent="0.25">
      <c r="A45" s="11">
        <v>58200</v>
      </c>
      <c r="B45" s="11">
        <v>16600</v>
      </c>
    </row>
    <row r="46" spans="1:2" x14ac:dyDescent="0.25">
      <c r="A46" s="11">
        <v>70700</v>
      </c>
      <c r="B46" s="11">
        <v>25200</v>
      </c>
    </row>
    <row r="47" spans="1:2" x14ac:dyDescent="0.25">
      <c r="A47" s="11">
        <v>50100</v>
      </c>
      <c r="B47" s="11">
        <v>13300</v>
      </c>
    </row>
    <row r="48" spans="1:2" x14ac:dyDescent="0.25">
      <c r="A48" s="11">
        <v>55100</v>
      </c>
      <c r="B48" s="11">
        <v>18600</v>
      </c>
    </row>
    <row r="49" spans="1:2" x14ac:dyDescent="0.25">
      <c r="A49" s="11">
        <v>65800</v>
      </c>
      <c r="B49" s="11">
        <v>23000</v>
      </c>
    </row>
    <row r="50" spans="1:2" x14ac:dyDescent="0.25">
      <c r="A50" s="11">
        <v>55300</v>
      </c>
      <c r="B50" s="11">
        <v>20600</v>
      </c>
    </row>
    <row r="51" spans="1:2" x14ac:dyDescent="0.25">
      <c r="A51" s="11">
        <v>64600</v>
      </c>
      <c r="B51" s="11">
        <v>19600</v>
      </c>
    </row>
    <row r="52" spans="1:2" x14ac:dyDescent="0.25">
      <c r="A52" s="11">
        <v>18900</v>
      </c>
      <c r="B52" s="11">
        <v>13900</v>
      </c>
    </row>
    <row r="53" spans="1:2" x14ac:dyDescent="0.25">
      <c r="A53" s="11">
        <v>59800</v>
      </c>
      <c r="B53" s="11">
        <v>20300</v>
      </c>
    </row>
    <row r="54" spans="1:2" x14ac:dyDescent="0.25">
      <c r="A54" s="11">
        <v>65100</v>
      </c>
      <c r="B54" s="11">
        <v>27100</v>
      </c>
    </row>
    <row r="55" spans="1:2" x14ac:dyDescent="0.25">
      <c r="A55" s="11">
        <v>96900</v>
      </c>
      <c r="B55" s="11">
        <v>26600</v>
      </c>
    </row>
    <row r="56" spans="1:2" x14ac:dyDescent="0.25">
      <c r="A56" s="11">
        <v>35000</v>
      </c>
      <c r="B56" s="11">
        <v>8100</v>
      </c>
    </row>
    <row r="57" spans="1:2" x14ac:dyDescent="0.25">
      <c r="A57" s="11">
        <v>34500</v>
      </c>
      <c r="B57" s="11">
        <v>11700</v>
      </c>
    </row>
    <row r="58" spans="1:2" x14ac:dyDescent="0.25">
      <c r="A58" s="11">
        <v>21800</v>
      </c>
      <c r="B58" s="11">
        <v>15700</v>
      </c>
    </row>
    <row r="59" spans="1:2" x14ac:dyDescent="0.25">
      <c r="A59" s="11">
        <v>80900</v>
      </c>
      <c r="B59" s="11">
        <v>25100</v>
      </c>
    </row>
    <row r="60" spans="1:2" x14ac:dyDescent="0.25">
      <c r="A60" s="11">
        <v>101300</v>
      </c>
      <c r="B60" s="11">
        <v>32500</v>
      </c>
    </row>
    <row r="61" spans="1:2" x14ac:dyDescent="0.25">
      <c r="A61" s="11">
        <v>54300</v>
      </c>
      <c r="B61" s="11">
        <v>15300</v>
      </c>
    </row>
    <row r="62" spans="1:2" x14ac:dyDescent="0.25">
      <c r="A62" s="11">
        <v>43900</v>
      </c>
      <c r="B62" s="11">
        <v>10300</v>
      </c>
    </row>
    <row r="63" spans="1:2" x14ac:dyDescent="0.25">
      <c r="A63" s="11">
        <v>70300</v>
      </c>
      <c r="B63" s="11">
        <v>20400</v>
      </c>
    </row>
    <row r="64" spans="1:2" x14ac:dyDescent="0.25">
      <c r="A64" s="11">
        <v>72200</v>
      </c>
      <c r="B64" s="11">
        <v>15500</v>
      </c>
    </row>
    <row r="65" spans="1:2" x14ac:dyDescent="0.25">
      <c r="A65" s="11">
        <v>46500</v>
      </c>
      <c r="B65" s="11">
        <v>24000</v>
      </c>
    </row>
    <row r="66" spans="1:2" x14ac:dyDescent="0.25">
      <c r="A66" s="11">
        <v>74700</v>
      </c>
      <c r="B66" s="11">
        <v>20500</v>
      </c>
    </row>
    <row r="67" spans="1:2" x14ac:dyDescent="0.25">
      <c r="A67" s="11">
        <v>72200</v>
      </c>
      <c r="B67" s="11">
        <v>28300</v>
      </c>
    </row>
    <row r="68" spans="1:2" x14ac:dyDescent="0.25">
      <c r="A68" s="11">
        <v>57400</v>
      </c>
      <c r="B68" s="11">
        <v>11800</v>
      </c>
    </row>
    <row r="69" spans="1:2" x14ac:dyDescent="0.25">
      <c r="A69" s="11">
        <v>34600</v>
      </c>
      <c r="B69" s="11">
        <v>13900</v>
      </c>
    </row>
    <row r="70" spans="1:2" x14ac:dyDescent="0.25">
      <c r="A70" s="11">
        <v>78200</v>
      </c>
      <c r="B70" s="11">
        <v>21000</v>
      </c>
    </row>
    <row r="71" spans="1:2" x14ac:dyDescent="0.25">
      <c r="A71" s="11">
        <v>73900</v>
      </c>
      <c r="B71" s="11">
        <v>26600</v>
      </c>
    </row>
    <row r="72" spans="1:2" x14ac:dyDescent="0.25">
      <c r="A72" s="11">
        <v>55000</v>
      </c>
      <c r="B72" s="11">
        <v>27300</v>
      </c>
    </row>
    <row r="73" spans="1:2" x14ac:dyDescent="0.25">
      <c r="A73" s="11">
        <v>49200</v>
      </c>
      <c r="B73" s="11">
        <v>13000</v>
      </c>
    </row>
    <row r="74" spans="1:2" x14ac:dyDescent="0.25">
      <c r="A74" s="11">
        <v>75600</v>
      </c>
      <c r="B74" s="11">
        <v>24600</v>
      </c>
    </row>
    <row r="75" spans="1:2" x14ac:dyDescent="0.25">
      <c r="A75" s="11">
        <v>66800</v>
      </c>
      <c r="B75" s="11">
        <v>29700</v>
      </c>
    </row>
    <row r="76" spans="1:2" x14ac:dyDescent="0.25">
      <c r="A76" s="11">
        <v>70400</v>
      </c>
      <c r="B76" s="11">
        <v>19700</v>
      </c>
    </row>
    <row r="77" spans="1:2" x14ac:dyDescent="0.25">
      <c r="A77" s="11">
        <v>96400</v>
      </c>
      <c r="B77" s="11">
        <v>31300</v>
      </c>
    </row>
    <row r="78" spans="1:2" x14ac:dyDescent="0.25">
      <c r="A78" s="11">
        <v>65600</v>
      </c>
      <c r="B78" s="11">
        <v>17800</v>
      </c>
    </row>
    <row r="79" spans="1:2" x14ac:dyDescent="0.25">
      <c r="A79" s="11">
        <v>42100</v>
      </c>
      <c r="B79" s="11">
        <v>14600</v>
      </c>
    </row>
    <row r="80" spans="1:2" x14ac:dyDescent="0.25">
      <c r="A80" s="11">
        <v>69100</v>
      </c>
      <c r="B80" s="11">
        <v>17000</v>
      </c>
    </row>
    <row r="81" spans="1:2" x14ac:dyDescent="0.25">
      <c r="A81" s="11">
        <v>40100</v>
      </c>
      <c r="B81" s="11">
        <v>15200</v>
      </c>
    </row>
    <row r="82" spans="1:2" x14ac:dyDescent="0.25">
      <c r="A82" s="11">
        <v>70600</v>
      </c>
      <c r="B82" s="11">
        <v>17300</v>
      </c>
    </row>
    <row r="83" spans="1:2" x14ac:dyDescent="0.25">
      <c r="A83" s="11">
        <v>58300</v>
      </c>
      <c r="B83" s="11">
        <v>17700</v>
      </c>
    </row>
    <row r="84" spans="1:2" x14ac:dyDescent="0.25">
      <c r="A84" s="11">
        <v>66000</v>
      </c>
      <c r="B84" s="11">
        <v>22900</v>
      </c>
    </row>
    <row r="85" spans="1:2" x14ac:dyDescent="0.25">
      <c r="A85" s="11">
        <v>67000</v>
      </c>
      <c r="B85" s="11">
        <v>23600</v>
      </c>
    </row>
    <row r="86" spans="1:2" x14ac:dyDescent="0.25">
      <c r="A86" s="11">
        <v>63200</v>
      </c>
      <c r="B86" s="11">
        <v>17200</v>
      </c>
    </row>
    <row r="87" spans="1:2" x14ac:dyDescent="0.25">
      <c r="A87" s="11">
        <v>56300</v>
      </c>
      <c r="B87" s="11">
        <v>18400</v>
      </c>
    </row>
    <row r="88" spans="1:2" x14ac:dyDescent="0.25">
      <c r="A88" s="11">
        <v>38000</v>
      </c>
      <c r="B88" s="11">
        <v>12500</v>
      </c>
    </row>
    <row r="89" spans="1:2" x14ac:dyDescent="0.25">
      <c r="A89" s="11">
        <v>97000</v>
      </c>
      <c r="B89" s="11">
        <v>22100</v>
      </c>
    </row>
    <row r="90" spans="1:2" x14ac:dyDescent="0.25">
      <c r="A90" s="11">
        <v>88100</v>
      </c>
      <c r="B90" s="11">
        <v>25400</v>
      </c>
    </row>
    <row r="91" spans="1:2" x14ac:dyDescent="0.25">
      <c r="A91" s="11">
        <v>78800</v>
      </c>
      <c r="B91" s="11">
        <v>29600</v>
      </c>
    </row>
    <row r="92" spans="1:2" x14ac:dyDescent="0.25">
      <c r="A92" s="11">
        <v>35800</v>
      </c>
      <c r="B92" s="11">
        <v>14100</v>
      </c>
    </row>
    <row r="93" spans="1:2" x14ac:dyDescent="0.25">
      <c r="A93" s="11">
        <v>42000</v>
      </c>
      <c r="B93" s="11">
        <v>14700</v>
      </c>
    </row>
    <row r="94" spans="1:2" x14ac:dyDescent="0.25">
      <c r="A94" s="11">
        <v>70000</v>
      </c>
      <c r="B94" s="11">
        <v>26500</v>
      </c>
    </row>
    <row r="95" spans="1:2" x14ac:dyDescent="0.25">
      <c r="A95" s="11">
        <v>62200</v>
      </c>
      <c r="B95" s="11">
        <v>18300</v>
      </c>
    </row>
    <row r="96" spans="1:2" x14ac:dyDescent="0.25">
      <c r="A96" s="11">
        <v>60800</v>
      </c>
      <c r="B96" s="11">
        <v>13300</v>
      </c>
    </row>
    <row r="97" spans="1:2" x14ac:dyDescent="0.25">
      <c r="A97" s="11">
        <v>63700</v>
      </c>
      <c r="B97" s="11">
        <v>24400</v>
      </c>
    </row>
    <row r="98" spans="1:2" x14ac:dyDescent="0.25">
      <c r="A98" s="11">
        <v>29000</v>
      </c>
      <c r="B98" s="11">
        <v>12900</v>
      </c>
    </row>
    <row r="99" spans="1:2" x14ac:dyDescent="0.25">
      <c r="A99" s="11">
        <v>56600</v>
      </c>
      <c r="B99" s="11">
        <v>14600</v>
      </c>
    </row>
    <row r="100" spans="1:2" x14ac:dyDescent="0.25">
      <c r="A100" s="11">
        <v>45000</v>
      </c>
      <c r="B100" s="11">
        <v>15200</v>
      </c>
    </row>
    <row r="101" spans="1:2" x14ac:dyDescent="0.25">
      <c r="A101" s="11">
        <v>44000</v>
      </c>
      <c r="B101" s="11">
        <v>10900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165A5-547C-4DCA-A20D-6F2415EFC91C}">
  <dimension ref="A1:F101"/>
  <sheetViews>
    <sheetView topLeftCell="A4" workbookViewId="0">
      <selection activeCell="F24" sqref="F24"/>
    </sheetView>
  </sheetViews>
  <sheetFormatPr defaultRowHeight="12.5" x14ac:dyDescent="0.25"/>
  <cols>
    <col min="1" max="5" width="8.7265625" style="4"/>
    <col min="6" max="6" width="10.36328125" style="4" bestFit="1" customWidth="1"/>
    <col min="7" max="16384" width="8.7265625" style="4"/>
  </cols>
  <sheetData>
    <row r="1" spans="1:2" x14ac:dyDescent="0.25">
      <c r="A1" s="10" t="s">
        <v>49</v>
      </c>
      <c r="B1" s="10" t="s">
        <v>50</v>
      </c>
    </row>
    <row r="2" spans="1:2" x14ac:dyDescent="0.25">
      <c r="A2" s="11">
        <v>72100</v>
      </c>
      <c r="B2" s="11">
        <v>21800</v>
      </c>
    </row>
    <row r="3" spans="1:2" x14ac:dyDescent="0.25">
      <c r="A3" s="11">
        <v>55200</v>
      </c>
      <c r="B3" s="11">
        <v>23000</v>
      </c>
    </row>
    <row r="4" spans="1:2" x14ac:dyDescent="0.25">
      <c r="A4" s="11">
        <v>58500</v>
      </c>
      <c r="B4" s="11">
        <v>12400</v>
      </c>
    </row>
    <row r="5" spans="1:2" x14ac:dyDescent="0.25">
      <c r="A5" s="11">
        <v>50700</v>
      </c>
      <c r="B5" s="11">
        <v>23400</v>
      </c>
    </row>
    <row r="6" spans="1:2" x14ac:dyDescent="0.25">
      <c r="A6" s="11">
        <v>58300</v>
      </c>
      <c r="B6" s="11">
        <v>24700</v>
      </c>
    </row>
    <row r="7" spans="1:2" x14ac:dyDescent="0.25">
      <c r="A7" s="11">
        <v>23000</v>
      </c>
      <c r="B7" s="11">
        <v>5100</v>
      </c>
    </row>
    <row r="8" spans="1:2" x14ac:dyDescent="0.25">
      <c r="A8" s="11">
        <v>58700</v>
      </c>
      <c r="B8" s="11">
        <v>19200</v>
      </c>
    </row>
    <row r="9" spans="1:2" x14ac:dyDescent="0.25">
      <c r="A9" s="11">
        <v>38400</v>
      </c>
      <c r="B9" s="11">
        <v>12600</v>
      </c>
    </row>
    <row r="10" spans="1:2" x14ac:dyDescent="0.25">
      <c r="A10" s="11">
        <v>63600</v>
      </c>
      <c r="B10" s="11">
        <v>19400</v>
      </c>
    </row>
    <row r="11" spans="1:2" x14ac:dyDescent="0.25">
      <c r="A11" s="11">
        <v>69500</v>
      </c>
      <c r="B11" s="11">
        <v>16900</v>
      </c>
    </row>
    <row r="12" spans="1:2" x14ac:dyDescent="0.25">
      <c r="A12" s="11">
        <v>83300</v>
      </c>
      <c r="B12" s="11">
        <v>30600</v>
      </c>
    </row>
    <row r="13" spans="1:2" x14ac:dyDescent="0.25">
      <c r="A13" s="11">
        <v>50400</v>
      </c>
      <c r="B13" s="11">
        <v>20600</v>
      </c>
    </row>
    <row r="14" spans="1:2" x14ac:dyDescent="0.25">
      <c r="A14" s="11">
        <v>48200</v>
      </c>
      <c r="B14" s="11">
        <v>20100</v>
      </c>
    </row>
    <row r="15" spans="1:2" x14ac:dyDescent="0.25">
      <c r="A15" s="11">
        <v>63400</v>
      </c>
      <c r="B15" s="11">
        <v>23300</v>
      </c>
    </row>
    <row r="16" spans="1:2" x14ac:dyDescent="0.25">
      <c r="A16" s="11">
        <v>57000</v>
      </c>
      <c r="B16" s="11">
        <v>21100</v>
      </c>
    </row>
    <row r="17" spans="1:6" x14ac:dyDescent="0.25">
      <c r="A17" s="11">
        <v>57400</v>
      </c>
      <c r="B17" s="11">
        <v>16200</v>
      </c>
    </row>
    <row r="18" spans="1:6" x14ac:dyDescent="0.25">
      <c r="A18" s="11">
        <v>87800</v>
      </c>
      <c r="B18" s="11">
        <v>19900</v>
      </c>
    </row>
    <row r="19" spans="1:6" x14ac:dyDescent="0.25">
      <c r="A19" s="11">
        <v>61600</v>
      </c>
      <c r="B19" s="11">
        <v>19900</v>
      </c>
      <c r="E19" s="2" t="s">
        <v>53</v>
      </c>
      <c r="F19" s="6">
        <f>0.2275*15000+5787.8999</f>
        <v>9200.3999000000003</v>
      </c>
    </row>
    <row r="20" spans="1:6" x14ac:dyDescent="0.25">
      <c r="A20" s="11">
        <v>58500</v>
      </c>
      <c r="B20" s="11">
        <v>21700</v>
      </c>
    </row>
    <row r="21" spans="1:6" x14ac:dyDescent="0.25">
      <c r="A21" s="11">
        <v>92100</v>
      </c>
      <c r="B21" s="11">
        <v>23800</v>
      </c>
      <c r="F21" s="4">
        <v>9201.0031999999992</v>
      </c>
    </row>
    <row r="22" spans="1:6" x14ac:dyDescent="0.25">
      <c r="A22" s="11">
        <v>50200</v>
      </c>
      <c r="B22" s="11">
        <v>8700</v>
      </c>
    </row>
    <row r="23" spans="1:6" x14ac:dyDescent="0.25">
      <c r="A23" s="11">
        <v>82600</v>
      </c>
      <c r="B23" s="11">
        <v>21000</v>
      </c>
    </row>
    <row r="24" spans="1:6" x14ac:dyDescent="0.25">
      <c r="A24" s="11">
        <v>60700</v>
      </c>
      <c r="B24" s="11">
        <v>13200</v>
      </c>
    </row>
    <row r="25" spans="1:6" x14ac:dyDescent="0.25">
      <c r="A25" s="11">
        <v>59900</v>
      </c>
      <c r="B25" s="11">
        <v>26800</v>
      </c>
    </row>
    <row r="26" spans="1:6" x14ac:dyDescent="0.25">
      <c r="A26" s="11">
        <v>88300</v>
      </c>
      <c r="B26" s="11">
        <v>21900</v>
      </c>
    </row>
    <row r="27" spans="1:6" x14ac:dyDescent="0.25">
      <c r="A27" s="11">
        <v>67100</v>
      </c>
      <c r="B27" s="11">
        <v>27100</v>
      </c>
    </row>
    <row r="28" spans="1:6" x14ac:dyDescent="0.25">
      <c r="A28" s="11">
        <v>68400</v>
      </c>
      <c r="B28" s="11">
        <v>22300</v>
      </c>
    </row>
    <row r="29" spans="1:6" x14ac:dyDescent="0.25">
      <c r="A29" s="11">
        <v>57000</v>
      </c>
      <c r="B29" s="11">
        <v>27700</v>
      </c>
    </row>
    <row r="30" spans="1:6" x14ac:dyDescent="0.25">
      <c r="A30" s="11">
        <v>72600</v>
      </c>
      <c r="B30" s="11">
        <v>18600</v>
      </c>
    </row>
    <row r="31" spans="1:6" x14ac:dyDescent="0.25">
      <c r="A31" s="11">
        <v>59800</v>
      </c>
      <c r="B31" s="11">
        <v>19600</v>
      </c>
    </row>
    <row r="32" spans="1:6" x14ac:dyDescent="0.25">
      <c r="A32" s="11">
        <v>48400</v>
      </c>
      <c r="B32" s="11">
        <v>13100</v>
      </c>
    </row>
    <row r="33" spans="1:2" x14ac:dyDescent="0.25">
      <c r="A33" s="11">
        <v>42300</v>
      </c>
      <c r="B33" s="11">
        <v>22100</v>
      </c>
    </row>
    <row r="34" spans="1:2" x14ac:dyDescent="0.25">
      <c r="A34" s="11">
        <v>64400</v>
      </c>
      <c r="B34" s="11">
        <v>19400</v>
      </c>
    </row>
    <row r="35" spans="1:2" x14ac:dyDescent="0.25">
      <c r="A35" s="11">
        <v>44300</v>
      </c>
      <c r="B35" s="11">
        <v>15200</v>
      </c>
    </row>
    <row r="36" spans="1:2" x14ac:dyDescent="0.25">
      <c r="A36" s="11">
        <v>93900</v>
      </c>
      <c r="B36" s="11">
        <v>27100</v>
      </c>
    </row>
    <row r="37" spans="1:2" x14ac:dyDescent="0.25">
      <c r="A37" s="11">
        <v>58800</v>
      </c>
      <c r="B37" s="11">
        <v>14400</v>
      </c>
    </row>
    <row r="38" spans="1:2" x14ac:dyDescent="0.25">
      <c r="A38" s="11">
        <v>34000</v>
      </c>
      <c r="B38" s="11">
        <v>15300</v>
      </c>
    </row>
    <row r="39" spans="1:2" x14ac:dyDescent="0.25">
      <c r="A39" s="11">
        <v>55200</v>
      </c>
      <c r="B39" s="11">
        <v>27400</v>
      </c>
    </row>
    <row r="40" spans="1:2" x14ac:dyDescent="0.25">
      <c r="A40" s="11">
        <v>77200</v>
      </c>
      <c r="B40" s="11">
        <v>25800</v>
      </c>
    </row>
    <row r="41" spans="1:2" x14ac:dyDescent="0.25">
      <c r="A41" s="11">
        <v>54400</v>
      </c>
      <c r="B41" s="11">
        <v>12800</v>
      </c>
    </row>
    <row r="42" spans="1:2" x14ac:dyDescent="0.25">
      <c r="A42" s="11">
        <v>49800</v>
      </c>
      <c r="B42" s="11">
        <v>11700</v>
      </c>
    </row>
    <row r="43" spans="1:2" x14ac:dyDescent="0.25">
      <c r="A43" s="11">
        <v>37700</v>
      </c>
      <c r="B43" s="11">
        <v>15600</v>
      </c>
    </row>
    <row r="44" spans="1:2" x14ac:dyDescent="0.25">
      <c r="A44" s="11">
        <v>66300</v>
      </c>
      <c r="B44" s="11">
        <v>22400</v>
      </c>
    </row>
    <row r="45" spans="1:2" x14ac:dyDescent="0.25">
      <c r="A45" s="11">
        <v>58200</v>
      </c>
      <c r="B45" s="11">
        <v>16600</v>
      </c>
    </row>
    <row r="46" spans="1:2" x14ac:dyDescent="0.25">
      <c r="A46" s="11">
        <v>70700</v>
      </c>
      <c r="B46" s="11">
        <v>25200</v>
      </c>
    </row>
    <row r="47" spans="1:2" x14ac:dyDescent="0.25">
      <c r="A47" s="11">
        <v>50100</v>
      </c>
      <c r="B47" s="11">
        <v>13300</v>
      </c>
    </row>
    <row r="48" spans="1:2" x14ac:dyDescent="0.25">
      <c r="A48" s="11">
        <v>55100</v>
      </c>
      <c r="B48" s="11">
        <v>18600</v>
      </c>
    </row>
    <row r="49" spans="1:2" x14ac:dyDescent="0.25">
      <c r="A49" s="11">
        <v>65800</v>
      </c>
      <c r="B49" s="11">
        <v>23000</v>
      </c>
    </row>
    <row r="50" spans="1:2" x14ac:dyDescent="0.25">
      <c r="A50" s="11">
        <v>55300</v>
      </c>
      <c r="B50" s="11">
        <v>20600</v>
      </c>
    </row>
    <row r="51" spans="1:2" x14ac:dyDescent="0.25">
      <c r="A51" s="11">
        <v>64600</v>
      </c>
      <c r="B51" s="11">
        <v>19600</v>
      </c>
    </row>
    <row r="52" spans="1:2" x14ac:dyDescent="0.25">
      <c r="A52" s="11">
        <v>18900</v>
      </c>
      <c r="B52" s="11">
        <v>13900</v>
      </c>
    </row>
    <row r="53" spans="1:2" x14ac:dyDescent="0.25">
      <c r="A53" s="11">
        <v>59800</v>
      </c>
      <c r="B53" s="11">
        <v>20300</v>
      </c>
    </row>
    <row r="54" spans="1:2" x14ac:dyDescent="0.25">
      <c r="A54" s="11">
        <v>65100</v>
      </c>
      <c r="B54" s="11">
        <v>27100</v>
      </c>
    </row>
    <row r="55" spans="1:2" x14ac:dyDescent="0.25">
      <c r="A55" s="11">
        <v>96900</v>
      </c>
      <c r="B55" s="11">
        <v>26600</v>
      </c>
    </row>
    <row r="56" spans="1:2" x14ac:dyDescent="0.25">
      <c r="A56" s="11">
        <v>35000</v>
      </c>
      <c r="B56" s="11">
        <v>8100</v>
      </c>
    </row>
    <row r="57" spans="1:2" x14ac:dyDescent="0.25">
      <c r="A57" s="11">
        <v>34500</v>
      </c>
      <c r="B57" s="11">
        <v>11700</v>
      </c>
    </row>
    <row r="58" spans="1:2" x14ac:dyDescent="0.25">
      <c r="A58" s="11">
        <v>21800</v>
      </c>
      <c r="B58" s="11">
        <v>15700</v>
      </c>
    </row>
    <row r="59" spans="1:2" x14ac:dyDescent="0.25">
      <c r="A59" s="11">
        <v>80900</v>
      </c>
      <c r="B59" s="11">
        <v>25100</v>
      </c>
    </row>
    <row r="60" spans="1:2" x14ac:dyDescent="0.25">
      <c r="A60" s="11">
        <v>101300</v>
      </c>
      <c r="B60" s="11">
        <v>32500</v>
      </c>
    </row>
    <row r="61" spans="1:2" x14ac:dyDescent="0.25">
      <c r="A61" s="11">
        <v>54300</v>
      </c>
      <c r="B61" s="11">
        <v>15300</v>
      </c>
    </row>
    <row r="62" spans="1:2" x14ac:dyDescent="0.25">
      <c r="A62" s="11">
        <v>43900</v>
      </c>
      <c r="B62" s="11">
        <v>10300</v>
      </c>
    </row>
    <row r="63" spans="1:2" x14ac:dyDescent="0.25">
      <c r="A63" s="11">
        <v>70300</v>
      </c>
      <c r="B63" s="11">
        <v>20400</v>
      </c>
    </row>
    <row r="64" spans="1:2" x14ac:dyDescent="0.25">
      <c r="A64" s="11">
        <v>72200</v>
      </c>
      <c r="B64" s="11">
        <v>15500</v>
      </c>
    </row>
    <row r="65" spans="1:2" x14ac:dyDescent="0.25">
      <c r="A65" s="11">
        <v>46500</v>
      </c>
      <c r="B65" s="11">
        <v>24000</v>
      </c>
    </row>
    <row r="66" spans="1:2" x14ac:dyDescent="0.25">
      <c r="A66" s="11">
        <v>74700</v>
      </c>
      <c r="B66" s="11">
        <v>20500</v>
      </c>
    </row>
    <row r="67" spans="1:2" x14ac:dyDescent="0.25">
      <c r="A67" s="11">
        <v>72200</v>
      </c>
      <c r="B67" s="11">
        <v>28300</v>
      </c>
    </row>
    <row r="68" spans="1:2" x14ac:dyDescent="0.25">
      <c r="A68" s="11">
        <v>57400</v>
      </c>
      <c r="B68" s="11">
        <v>11800</v>
      </c>
    </row>
    <row r="69" spans="1:2" x14ac:dyDescent="0.25">
      <c r="A69" s="11">
        <v>34600</v>
      </c>
      <c r="B69" s="11">
        <v>13900</v>
      </c>
    </row>
    <row r="70" spans="1:2" x14ac:dyDescent="0.25">
      <c r="A70" s="11">
        <v>78200</v>
      </c>
      <c r="B70" s="11">
        <v>21000</v>
      </c>
    </row>
    <row r="71" spans="1:2" x14ac:dyDescent="0.25">
      <c r="A71" s="11">
        <v>73900</v>
      </c>
      <c r="B71" s="11">
        <v>26600</v>
      </c>
    </row>
    <row r="72" spans="1:2" x14ac:dyDescent="0.25">
      <c r="A72" s="11">
        <v>55000</v>
      </c>
      <c r="B72" s="11">
        <v>27300</v>
      </c>
    </row>
    <row r="73" spans="1:2" x14ac:dyDescent="0.25">
      <c r="A73" s="11">
        <v>49200</v>
      </c>
      <c r="B73" s="11">
        <v>13000</v>
      </c>
    </row>
    <row r="74" spans="1:2" x14ac:dyDescent="0.25">
      <c r="A74" s="11">
        <v>75600</v>
      </c>
      <c r="B74" s="11">
        <v>24600</v>
      </c>
    </row>
    <row r="75" spans="1:2" x14ac:dyDescent="0.25">
      <c r="A75" s="11">
        <v>66800</v>
      </c>
      <c r="B75" s="11">
        <v>29700</v>
      </c>
    </row>
    <row r="76" spans="1:2" x14ac:dyDescent="0.25">
      <c r="A76" s="11">
        <v>70400</v>
      </c>
      <c r="B76" s="11">
        <v>19700</v>
      </c>
    </row>
    <row r="77" spans="1:2" x14ac:dyDescent="0.25">
      <c r="A77" s="11">
        <v>96400</v>
      </c>
      <c r="B77" s="11">
        <v>31300</v>
      </c>
    </row>
    <row r="78" spans="1:2" x14ac:dyDescent="0.25">
      <c r="A78" s="11">
        <v>65600</v>
      </c>
      <c r="B78" s="11">
        <v>17800</v>
      </c>
    </row>
    <row r="79" spans="1:2" x14ac:dyDescent="0.25">
      <c r="A79" s="11">
        <v>42100</v>
      </c>
      <c r="B79" s="11">
        <v>14600</v>
      </c>
    </row>
    <row r="80" spans="1:2" x14ac:dyDescent="0.25">
      <c r="A80" s="11">
        <v>69100</v>
      </c>
      <c r="B80" s="11">
        <v>17000</v>
      </c>
    </row>
    <row r="81" spans="1:2" x14ac:dyDescent="0.25">
      <c r="A81" s="11">
        <v>40100</v>
      </c>
      <c r="B81" s="11">
        <v>15200</v>
      </c>
    </row>
    <row r="82" spans="1:2" x14ac:dyDescent="0.25">
      <c r="A82" s="11">
        <v>70600</v>
      </c>
      <c r="B82" s="11">
        <v>17300</v>
      </c>
    </row>
    <row r="83" spans="1:2" x14ac:dyDescent="0.25">
      <c r="A83" s="11">
        <v>58300</v>
      </c>
      <c r="B83" s="11">
        <v>17700</v>
      </c>
    </row>
    <row r="84" spans="1:2" x14ac:dyDescent="0.25">
      <c r="A84" s="11">
        <v>66000</v>
      </c>
      <c r="B84" s="11">
        <v>22900</v>
      </c>
    </row>
    <row r="85" spans="1:2" x14ac:dyDescent="0.25">
      <c r="A85" s="11">
        <v>67000</v>
      </c>
      <c r="B85" s="11">
        <v>23600</v>
      </c>
    </row>
    <row r="86" spans="1:2" x14ac:dyDescent="0.25">
      <c r="A86" s="11">
        <v>63200</v>
      </c>
      <c r="B86" s="11">
        <v>17200</v>
      </c>
    </row>
    <row r="87" spans="1:2" x14ac:dyDescent="0.25">
      <c r="A87" s="11">
        <v>56300</v>
      </c>
      <c r="B87" s="11">
        <v>18400</v>
      </c>
    </row>
    <row r="88" spans="1:2" x14ac:dyDescent="0.25">
      <c r="A88" s="11">
        <v>38000</v>
      </c>
      <c r="B88" s="11">
        <v>12500</v>
      </c>
    </row>
    <row r="89" spans="1:2" x14ac:dyDescent="0.25">
      <c r="A89" s="11">
        <v>97000</v>
      </c>
      <c r="B89" s="11">
        <v>22100</v>
      </c>
    </row>
    <row r="90" spans="1:2" x14ac:dyDescent="0.25">
      <c r="A90" s="11">
        <v>88100</v>
      </c>
      <c r="B90" s="11">
        <v>25400</v>
      </c>
    </row>
    <row r="91" spans="1:2" x14ac:dyDescent="0.25">
      <c r="A91" s="11">
        <v>78800</v>
      </c>
      <c r="B91" s="11">
        <v>29600</v>
      </c>
    </row>
    <row r="92" spans="1:2" x14ac:dyDescent="0.25">
      <c r="A92" s="11">
        <v>35800</v>
      </c>
      <c r="B92" s="11">
        <v>14100</v>
      </c>
    </row>
    <row r="93" spans="1:2" x14ac:dyDescent="0.25">
      <c r="A93" s="11">
        <v>42000</v>
      </c>
      <c r="B93" s="11">
        <v>14700</v>
      </c>
    </row>
    <row r="94" spans="1:2" x14ac:dyDescent="0.25">
      <c r="A94" s="11">
        <v>70000</v>
      </c>
      <c r="B94" s="11">
        <v>26500</v>
      </c>
    </row>
    <row r="95" spans="1:2" x14ac:dyDescent="0.25">
      <c r="A95" s="11">
        <v>62200</v>
      </c>
      <c r="B95" s="11">
        <v>18300</v>
      </c>
    </row>
    <row r="96" spans="1:2" x14ac:dyDescent="0.25">
      <c r="A96" s="11">
        <v>60800</v>
      </c>
      <c r="B96" s="11">
        <v>13300</v>
      </c>
    </row>
    <row r="97" spans="1:2" x14ac:dyDescent="0.25">
      <c r="A97" s="11">
        <v>63700</v>
      </c>
      <c r="B97" s="11">
        <v>24400</v>
      </c>
    </row>
    <row r="98" spans="1:2" x14ac:dyDescent="0.25">
      <c r="A98" s="11">
        <v>29000</v>
      </c>
      <c r="B98" s="11">
        <v>12900</v>
      </c>
    </row>
    <row r="99" spans="1:2" x14ac:dyDescent="0.25">
      <c r="A99" s="11">
        <v>56600</v>
      </c>
      <c r="B99" s="11">
        <v>14600</v>
      </c>
    </row>
    <row r="100" spans="1:2" x14ac:dyDescent="0.25">
      <c r="A100" s="11">
        <v>45000</v>
      </c>
      <c r="B100" s="11">
        <v>15200</v>
      </c>
    </row>
    <row r="101" spans="1:2" x14ac:dyDescent="0.25">
      <c r="A101" s="11">
        <v>44000</v>
      </c>
      <c r="B101" s="11">
        <v>10900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82A12-70F8-4018-A14C-E90EFD3096BF}">
  <dimension ref="A1:F56"/>
  <sheetViews>
    <sheetView topLeftCell="A7" workbookViewId="0">
      <selection activeCell="G25" sqref="G25"/>
    </sheetView>
  </sheetViews>
  <sheetFormatPr defaultRowHeight="12.5" x14ac:dyDescent="0.25"/>
  <cols>
    <col min="1" max="1" width="11.90625" style="4" bestFit="1" customWidth="1"/>
    <col min="2" max="2" width="14.6328125" style="4" bestFit="1" customWidth="1"/>
    <col min="3" max="16384" width="8.7265625" style="4"/>
  </cols>
  <sheetData>
    <row r="1" spans="1:2" x14ac:dyDescent="0.25">
      <c r="A1" s="2" t="s">
        <v>0</v>
      </c>
      <c r="B1" s="3" t="s">
        <v>1</v>
      </c>
    </row>
    <row r="2" spans="1:2" x14ac:dyDescent="0.25">
      <c r="A2" s="4">
        <v>80</v>
      </c>
      <c r="B2" s="4">
        <v>0.61850000000000005</v>
      </c>
    </row>
    <row r="3" spans="1:2" x14ac:dyDescent="0.25">
      <c r="A3" s="4">
        <v>104</v>
      </c>
      <c r="B3" s="4">
        <v>0.4138</v>
      </c>
    </row>
    <row r="4" spans="1:2" x14ac:dyDescent="0.25">
      <c r="A4" s="4">
        <v>117</v>
      </c>
      <c r="B4" s="4">
        <v>0.54620000000000002</v>
      </c>
    </row>
    <row r="5" spans="1:2" x14ac:dyDescent="0.25">
      <c r="A5" s="4">
        <v>210</v>
      </c>
      <c r="B5" s="4">
        <v>0.31969999999999998</v>
      </c>
    </row>
    <row r="6" spans="1:2" x14ac:dyDescent="0.25">
      <c r="A6" s="4">
        <v>226</v>
      </c>
      <c r="B6" s="4">
        <v>0.63100000000000001</v>
      </c>
    </row>
    <row r="7" spans="1:2" x14ac:dyDescent="0.25">
      <c r="A7" s="4">
        <v>238</v>
      </c>
      <c r="B7" s="4">
        <v>0.29239999999999999</v>
      </c>
    </row>
    <row r="8" spans="1:2" x14ac:dyDescent="0.25">
      <c r="A8" s="4">
        <v>256</v>
      </c>
      <c r="B8" s="4">
        <v>0.37659999999999999</v>
      </c>
    </row>
    <row r="9" spans="1:2" x14ac:dyDescent="0.25">
      <c r="A9" s="4">
        <v>294</v>
      </c>
      <c r="B9" s="4">
        <v>0.41899999999999998</v>
      </c>
    </row>
    <row r="10" spans="1:2" x14ac:dyDescent="0.25">
      <c r="A10" s="4">
        <v>297</v>
      </c>
      <c r="B10" s="4">
        <v>0.43459999999999999</v>
      </c>
    </row>
    <row r="11" spans="1:2" x14ac:dyDescent="0.25">
      <c r="A11" s="4">
        <v>404</v>
      </c>
      <c r="B11" s="4">
        <v>0.46679999999999999</v>
      </c>
    </row>
    <row r="12" spans="1:2" x14ac:dyDescent="0.25">
      <c r="A12" s="4">
        <v>422</v>
      </c>
      <c r="B12" s="4">
        <v>0.26179999999999998</v>
      </c>
    </row>
    <row r="13" spans="1:2" x14ac:dyDescent="0.25">
      <c r="A13" s="4">
        <v>449</v>
      </c>
      <c r="B13" s="4">
        <v>0.41010000000000002</v>
      </c>
    </row>
    <row r="14" spans="1:2" x14ac:dyDescent="0.25">
      <c r="A14" s="4">
        <v>648</v>
      </c>
      <c r="B14" s="4">
        <v>0.51300000000000001</v>
      </c>
    </row>
    <row r="15" spans="1:2" x14ac:dyDescent="0.25">
      <c r="A15" s="4">
        <v>682</v>
      </c>
      <c r="B15" s="4">
        <v>0.65690000000000004</v>
      </c>
    </row>
    <row r="16" spans="1:2" x14ac:dyDescent="0.25">
      <c r="A16" s="4">
        <v>893</v>
      </c>
      <c r="B16" s="4">
        <v>0.59509999999999996</v>
      </c>
    </row>
    <row r="17" spans="1:6" x14ac:dyDescent="0.25">
      <c r="A17" s="4">
        <v>1203</v>
      </c>
      <c r="B17" s="4">
        <v>0.4647</v>
      </c>
    </row>
    <row r="18" spans="1:6" x14ac:dyDescent="0.25">
      <c r="A18" s="4">
        <v>1402</v>
      </c>
      <c r="B18" s="4">
        <v>0.30570000000000003</v>
      </c>
    </row>
    <row r="19" spans="1:6" x14ac:dyDescent="0.25">
      <c r="A19" s="4">
        <v>1505</v>
      </c>
      <c r="B19" s="4">
        <v>0.50190000000000001</v>
      </c>
    </row>
    <row r="20" spans="1:6" x14ac:dyDescent="0.25">
      <c r="A20" s="4">
        <v>1558</v>
      </c>
      <c r="B20" s="4">
        <v>0.34179999999999999</v>
      </c>
      <c r="E20" s="2" t="s">
        <v>2</v>
      </c>
      <c r="F20" s="4">
        <f>COUNT(A2:A56)</f>
        <v>55</v>
      </c>
    </row>
    <row r="21" spans="1:6" x14ac:dyDescent="0.25">
      <c r="A21" s="4">
        <v>1688</v>
      </c>
      <c r="B21" s="4">
        <v>0.62090000000000001</v>
      </c>
      <c r="E21" s="3" t="s">
        <v>3</v>
      </c>
      <c r="F21" s="7">
        <f>_xlfn.STDEV.S(B2:B56)</f>
        <v>0.13966512130000178</v>
      </c>
    </row>
    <row r="22" spans="1:6" x14ac:dyDescent="0.25">
      <c r="A22" s="4">
        <v>1696</v>
      </c>
      <c r="B22" s="4">
        <v>0.30130000000000001</v>
      </c>
      <c r="E22" s="2" t="s">
        <v>4</v>
      </c>
      <c r="F22" s="8">
        <f>AVERAGE(B2:B56)</f>
        <v>0.43060181818181809</v>
      </c>
    </row>
    <row r="23" spans="1:6" x14ac:dyDescent="0.25">
      <c r="A23" s="4">
        <v>1760</v>
      </c>
      <c r="B23" s="4">
        <v>0.26319999999999999</v>
      </c>
    </row>
    <row r="24" spans="1:6" x14ac:dyDescent="0.25">
      <c r="A24" s="4">
        <v>1808</v>
      </c>
      <c r="B24" s="4">
        <v>0.62439999999999996</v>
      </c>
    </row>
    <row r="25" spans="1:6" x14ac:dyDescent="0.25">
      <c r="A25" s="4">
        <v>1890</v>
      </c>
      <c r="B25" s="4">
        <v>0.4163</v>
      </c>
    </row>
    <row r="26" spans="1:6" x14ac:dyDescent="0.25">
      <c r="A26" s="4">
        <v>1904</v>
      </c>
      <c r="B26" s="4">
        <v>0.24110000000000001</v>
      </c>
    </row>
    <row r="27" spans="1:6" x14ac:dyDescent="0.25">
      <c r="A27" s="4">
        <v>1941</v>
      </c>
      <c r="B27" s="4">
        <v>0.61119999999999997</v>
      </c>
    </row>
    <row r="28" spans="1:6" x14ac:dyDescent="0.25">
      <c r="A28" s="4">
        <v>1994</v>
      </c>
      <c r="B28" s="4">
        <v>0.43140000000000001</v>
      </c>
    </row>
    <row r="29" spans="1:6" x14ac:dyDescent="0.25">
      <c r="A29" s="4">
        <v>2007</v>
      </c>
      <c r="B29" s="4">
        <v>0.61019999999999996</v>
      </c>
    </row>
    <row r="30" spans="1:6" x14ac:dyDescent="0.25">
      <c r="A30" s="4">
        <v>2031</v>
      </c>
      <c r="B30" s="4">
        <v>0.22620000000000001</v>
      </c>
    </row>
    <row r="31" spans="1:6" x14ac:dyDescent="0.25">
      <c r="A31" s="4">
        <v>2064</v>
      </c>
      <c r="B31" s="4">
        <v>0.55110000000000003</v>
      </c>
    </row>
    <row r="32" spans="1:6" x14ac:dyDescent="0.25">
      <c r="A32" s="4">
        <v>2080</v>
      </c>
      <c r="B32" s="4">
        <v>0.65339999999999998</v>
      </c>
    </row>
    <row r="33" spans="1:2" x14ac:dyDescent="0.25">
      <c r="A33" s="4">
        <v>2091</v>
      </c>
      <c r="B33" s="4">
        <v>0.28660000000000002</v>
      </c>
    </row>
    <row r="34" spans="1:2" x14ac:dyDescent="0.25">
      <c r="A34" s="4">
        <v>2164</v>
      </c>
      <c r="B34" s="4">
        <v>0.49569999999999997</v>
      </c>
    </row>
    <row r="35" spans="1:2" x14ac:dyDescent="0.25">
      <c r="A35" s="4">
        <v>2279</v>
      </c>
      <c r="B35" s="4">
        <v>0.30480000000000002</v>
      </c>
    </row>
    <row r="36" spans="1:2" x14ac:dyDescent="0.25">
      <c r="A36" s="4">
        <v>2338</v>
      </c>
      <c r="B36" s="4">
        <v>0.34079999999999999</v>
      </c>
    </row>
    <row r="37" spans="1:2" x14ac:dyDescent="0.25">
      <c r="A37" s="4">
        <v>2365</v>
      </c>
      <c r="B37" s="4">
        <v>0.57440000000000002</v>
      </c>
    </row>
    <row r="38" spans="1:2" x14ac:dyDescent="0.25">
      <c r="A38" s="4">
        <v>2608</v>
      </c>
      <c r="B38" s="4">
        <v>0.20899999999999999</v>
      </c>
    </row>
    <row r="39" spans="1:2" x14ac:dyDescent="0.25">
      <c r="A39" s="4">
        <v>2656</v>
      </c>
      <c r="B39" s="4">
        <v>0.22459999999999999</v>
      </c>
    </row>
    <row r="40" spans="1:2" x14ac:dyDescent="0.25">
      <c r="A40" s="4">
        <v>2687</v>
      </c>
      <c r="B40" s="4">
        <v>0.55310000000000004</v>
      </c>
    </row>
    <row r="41" spans="1:2" x14ac:dyDescent="0.25">
      <c r="A41" s="4">
        <v>2780</v>
      </c>
      <c r="B41" s="4">
        <v>0.41510000000000002</v>
      </c>
    </row>
    <row r="42" spans="1:2" x14ac:dyDescent="0.25">
      <c r="A42" s="4">
        <v>2813</v>
      </c>
      <c r="B42" s="4">
        <v>0.48959999999999998</v>
      </c>
    </row>
    <row r="43" spans="1:2" x14ac:dyDescent="0.25">
      <c r="A43" s="4">
        <v>2888</v>
      </c>
      <c r="B43" s="4">
        <v>0.37040000000000001</v>
      </c>
    </row>
    <row r="44" spans="1:2" x14ac:dyDescent="0.25">
      <c r="A44" s="4">
        <v>2923</v>
      </c>
      <c r="B44" s="4">
        <v>0.24590000000000001</v>
      </c>
    </row>
    <row r="45" spans="1:2" x14ac:dyDescent="0.25">
      <c r="A45" s="4">
        <v>3009</v>
      </c>
      <c r="B45" s="4">
        <v>0.2913</v>
      </c>
    </row>
    <row r="46" spans="1:2" x14ac:dyDescent="0.25">
      <c r="A46" s="4">
        <v>3187</v>
      </c>
      <c r="B46" s="4">
        <v>0.52590000000000003</v>
      </c>
    </row>
    <row r="47" spans="1:2" x14ac:dyDescent="0.25">
      <c r="A47" s="4">
        <v>3256</v>
      </c>
      <c r="B47" s="4">
        <v>0.67759999999999998</v>
      </c>
    </row>
    <row r="48" spans="1:2" x14ac:dyDescent="0.25">
      <c r="A48" s="4">
        <v>3339</v>
      </c>
      <c r="B48" s="4">
        <v>0.25729999999999997</v>
      </c>
    </row>
    <row r="49" spans="1:2" x14ac:dyDescent="0.25">
      <c r="A49" s="4">
        <v>3406</v>
      </c>
      <c r="B49" s="4">
        <v>0.21659999999999999</v>
      </c>
    </row>
    <row r="50" spans="1:2" x14ac:dyDescent="0.25">
      <c r="A50" s="4">
        <v>3497</v>
      </c>
      <c r="B50" s="4">
        <v>0.34129999999999999</v>
      </c>
    </row>
    <row r="51" spans="1:2" x14ac:dyDescent="0.25">
      <c r="A51" s="4">
        <v>3688</v>
      </c>
      <c r="B51" s="4">
        <v>0.5595</v>
      </c>
    </row>
    <row r="52" spans="1:2" x14ac:dyDescent="0.25">
      <c r="A52" s="4">
        <v>3690</v>
      </c>
      <c r="B52" s="4">
        <v>0.4632</v>
      </c>
    </row>
    <row r="53" spans="1:2" x14ac:dyDescent="0.25">
      <c r="A53" s="4">
        <v>3738</v>
      </c>
      <c r="B53" s="4">
        <v>0.40160000000000001</v>
      </c>
    </row>
    <row r="54" spans="1:2" x14ac:dyDescent="0.25">
      <c r="A54" s="4">
        <v>3785</v>
      </c>
      <c r="B54" s="4">
        <v>0.54110000000000003</v>
      </c>
    </row>
    <row r="55" spans="1:2" x14ac:dyDescent="0.25">
      <c r="A55" s="4">
        <v>3791</v>
      </c>
      <c r="B55" s="4">
        <v>0.51949999999999996</v>
      </c>
    </row>
    <row r="56" spans="1:2" x14ac:dyDescent="0.25">
      <c r="A56" s="4">
        <v>3865</v>
      </c>
      <c r="B56" s="4">
        <v>0.25790000000000002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2FE91-4B16-4FE4-8C0E-647D123EB18E}">
  <sheetPr>
    <tabColor rgb="FFFFC000"/>
  </sheetPr>
  <dimension ref="A1:M61"/>
  <sheetViews>
    <sheetView topLeftCell="A10" workbookViewId="0">
      <selection activeCell="F40" sqref="F40"/>
    </sheetView>
  </sheetViews>
  <sheetFormatPr defaultRowHeight="12.5" x14ac:dyDescent="0.25"/>
  <cols>
    <col min="1" max="4" width="8.7265625" style="4"/>
    <col min="5" max="5" width="15.36328125" style="4" customWidth="1"/>
    <col min="6" max="6" width="9.36328125" style="4" bestFit="1" customWidth="1"/>
    <col min="7" max="16384" width="8.7265625" style="4"/>
  </cols>
  <sheetData>
    <row r="1" spans="1:2" ht="21" x14ac:dyDescent="0.25">
      <c r="A1" s="10" t="s">
        <v>54</v>
      </c>
      <c r="B1" s="10" t="s">
        <v>55</v>
      </c>
    </row>
    <row r="2" spans="1:2" x14ac:dyDescent="0.25">
      <c r="A2" s="11">
        <v>5</v>
      </c>
      <c r="B2" s="11">
        <v>79.099999999999994</v>
      </c>
    </row>
    <row r="3" spans="1:2" x14ac:dyDescent="0.25">
      <c r="A3" s="11">
        <v>20</v>
      </c>
      <c r="B3" s="11">
        <v>84.62</v>
      </c>
    </row>
    <row r="4" spans="1:2" x14ac:dyDescent="0.25">
      <c r="A4" s="11">
        <v>34</v>
      </c>
      <c r="B4" s="11">
        <v>87.81</v>
      </c>
    </row>
    <row r="5" spans="1:2" x14ac:dyDescent="0.25">
      <c r="A5" s="11">
        <v>37</v>
      </c>
      <c r="B5" s="11">
        <v>80.09</v>
      </c>
    </row>
    <row r="6" spans="1:2" x14ac:dyDescent="0.25">
      <c r="A6" s="11">
        <v>51</v>
      </c>
      <c r="B6" s="11">
        <v>85.56</v>
      </c>
    </row>
    <row r="7" spans="1:2" x14ac:dyDescent="0.25">
      <c r="A7" s="11">
        <v>58</v>
      </c>
      <c r="B7" s="11">
        <v>86.92</v>
      </c>
    </row>
    <row r="8" spans="1:2" x14ac:dyDescent="0.25">
      <c r="A8" s="11">
        <v>65</v>
      </c>
      <c r="B8" s="11">
        <v>88</v>
      </c>
    </row>
    <row r="9" spans="1:2" x14ac:dyDescent="0.25">
      <c r="A9" s="11">
        <v>79</v>
      </c>
      <c r="B9" s="11">
        <v>96.89</v>
      </c>
    </row>
    <row r="10" spans="1:2" x14ac:dyDescent="0.25">
      <c r="A10" s="11">
        <v>90</v>
      </c>
      <c r="B10" s="11">
        <v>91.98</v>
      </c>
    </row>
    <row r="11" spans="1:2" x14ac:dyDescent="0.25">
      <c r="A11" s="11">
        <v>103</v>
      </c>
      <c r="B11" s="11">
        <v>98.07</v>
      </c>
    </row>
    <row r="12" spans="1:2" x14ac:dyDescent="0.25">
      <c r="A12" s="11">
        <v>9</v>
      </c>
      <c r="B12" s="11">
        <v>75.349999999999994</v>
      </c>
    </row>
    <row r="13" spans="1:2" x14ac:dyDescent="0.25">
      <c r="A13" s="11">
        <v>24</v>
      </c>
      <c r="B13" s="11">
        <v>82.88</v>
      </c>
    </row>
    <row r="14" spans="1:2" x14ac:dyDescent="0.25">
      <c r="A14" s="11">
        <v>33</v>
      </c>
      <c r="B14" s="11">
        <v>81.55</v>
      </c>
    </row>
    <row r="15" spans="1:2" x14ac:dyDescent="0.25">
      <c r="A15" s="11">
        <v>42</v>
      </c>
      <c r="B15" s="11">
        <v>81.27</v>
      </c>
    </row>
    <row r="16" spans="1:2" x14ac:dyDescent="0.25">
      <c r="A16" s="11">
        <v>53</v>
      </c>
      <c r="B16" s="11">
        <v>86.29</v>
      </c>
    </row>
    <row r="17" spans="1:13" x14ac:dyDescent="0.25">
      <c r="A17" s="11">
        <v>58</v>
      </c>
      <c r="B17" s="11">
        <v>85.99</v>
      </c>
      <c r="E17" s="2" t="s">
        <v>56</v>
      </c>
      <c r="F17" s="8">
        <f>SLOPE(B2:B61,A2:A61)</f>
        <v>0.18089235940386025</v>
      </c>
    </row>
    <row r="18" spans="1:13" x14ac:dyDescent="0.25">
      <c r="A18" s="11">
        <v>72</v>
      </c>
      <c r="B18" s="11">
        <v>87.71</v>
      </c>
      <c r="E18" s="2" t="s">
        <v>51</v>
      </c>
      <c r="F18" s="8">
        <f>INTERCEPT(B2:B61,A2:A61)</f>
        <v>78.049530011713671</v>
      </c>
    </row>
    <row r="19" spans="1:13" x14ac:dyDescent="0.25">
      <c r="A19" s="11">
        <v>80</v>
      </c>
      <c r="B19" s="11">
        <v>91.83</v>
      </c>
    </row>
    <row r="20" spans="1:13" x14ac:dyDescent="0.25">
      <c r="A20" s="11">
        <v>89</v>
      </c>
      <c r="B20" s="11">
        <v>99.06</v>
      </c>
      <c r="E20" s="2" t="s">
        <v>53</v>
      </c>
    </row>
    <row r="21" spans="1:13" x14ac:dyDescent="0.25">
      <c r="A21" s="11">
        <v>104</v>
      </c>
      <c r="B21" s="11">
        <v>93.26</v>
      </c>
    </row>
    <row r="22" spans="1:13" x14ac:dyDescent="0.25">
      <c r="A22" s="11">
        <v>7</v>
      </c>
      <c r="B22" s="11">
        <v>80.89</v>
      </c>
    </row>
    <row r="23" spans="1:13" x14ac:dyDescent="0.25">
      <c r="A23" s="11">
        <v>22</v>
      </c>
      <c r="B23" s="11">
        <v>85.72</v>
      </c>
      <c r="E23" t="s">
        <v>57</v>
      </c>
      <c r="F23"/>
      <c r="G23"/>
      <c r="H23"/>
      <c r="I23"/>
      <c r="J23"/>
      <c r="K23"/>
      <c r="L23"/>
      <c r="M23"/>
    </row>
    <row r="24" spans="1:13" ht="13" thickBot="1" x14ac:dyDescent="0.3">
      <c r="A24" s="11">
        <v>29</v>
      </c>
      <c r="B24" s="11">
        <v>81.34</v>
      </c>
      <c r="E24"/>
      <c r="F24"/>
      <c r="G24"/>
      <c r="H24"/>
      <c r="I24"/>
      <c r="J24"/>
      <c r="K24"/>
      <c r="L24"/>
      <c r="M24"/>
    </row>
    <row r="25" spans="1:13" ht="13" x14ac:dyDescent="0.3">
      <c r="A25" s="11">
        <v>37</v>
      </c>
      <c r="B25" s="11">
        <v>83.49</v>
      </c>
      <c r="E25" s="24" t="s">
        <v>58</v>
      </c>
      <c r="F25" s="24"/>
      <c r="G25"/>
      <c r="H25"/>
      <c r="I25"/>
      <c r="J25"/>
      <c r="K25"/>
      <c r="L25"/>
      <c r="M25"/>
    </row>
    <row r="26" spans="1:13" x14ac:dyDescent="0.25">
      <c r="A26" s="11">
        <v>51</v>
      </c>
      <c r="B26" s="11">
        <v>83.55</v>
      </c>
      <c r="E26" t="s">
        <v>59</v>
      </c>
      <c r="F26" s="25">
        <v>0.88230843933861758</v>
      </c>
      <c r="G26"/>
      <c r="H26"/>
      <c r="I26"/>
      <c r="J26"/>
      <c r="K26"/>
      <c r="L26"/>
      <c r="M26"/>
    </row>
    <row r="27" spans="1:13" x14ac:dyDescent="0.25">
      <c r="A27" s="11">
        <v>59</v>
      </c>
      <c r="B27" s="11">
        <v>89.26</v>
      </c>
      <c r="E27" t="s">
        <v>60</v>
      </c>
      <c r="F27">
        <v>0.77846818212814695</v>
      </c>
      <c r="G27"/>
      <c r="H27"/>
      <c r="I27"/>
      <c r="J27"/>
      <c r="K27"/>
      <c r="L27"/>
      <c r="M27"/>
    </row>
    <row r="28" spans="1:13" x14ac:dyDescent="0.25">
      <c r="A28" s="11">
        <v>71</v>
      </c>
      <c r="B28" s="11">
        <v>93.3</v>
      </c>
      <c r="E28" t="s">
        <v>61</v>
      </c>
      <c r="F28">
        <v>0.77464866802690813</v>
      </c>
      <c r="G28"/>
      <c r="H28"/>
      <c r="I28"/>
      <c r="J28"/>
      <c r="K28"/>
      <c r="L28"/>
      <c r="M28"/>
    </row>
    <row r="29" spans="1:13" x14ac:dyDescent="0.25">
      <c r="A29" s="11">
        <v>79</v>
      </c>
      <c r="B29" s="11">
        <v>94.28</v>
      </c>
      <c r="E29" t="s">
        <v>62</v>
      </c>
      <c r="F29">
        <v>2.8408866104581452</v>
      </c>
      <c r="G29"/>
      <c r="H29"/>
      <c r="I29"/>
      <c r="J29"/>
      <c r="K29"/>
      <c r="L29"/>
      <c r="M29"/>
    </row>
    <row r="30" spans="1:13" ht="13" thickBot="1" x14ac:dyDescent="0.3">
      <c r="A30" s="11">
        <v>86</v>
      </c>
      <c r="B30" s="11">
        <v>93.42</v>
      </c>
      <c r="E30" s="22" t="s">
        <v>63</v>
      </c>
      <c r="F30" s="22">
        <v>60</v>
      </c>
      <c r="G30"/>
      <c r="H30"/>
      <c r="I30"/>
      <c r="J30"/>
      <c r="K30"/>
      <c r="L30"/>
      <c r="M30"/>
    </row>
    <row r="31" spans="1:13" x14ac:dyDescent="0.25">
      <c r="A31" s="11">
        <v>99</v>
      </c>
      <c r="B31" s="11">
        <v>96.97</v>
      </c>
      <c r="E31"/>
      <c r="F31"/>
      <c r="G31"/>
      <c r="H31"/>
      <c r="I31"/>
      <c r="J31"/>
      <c r="K31"/>
      <c r="L31"/>
      <c r="M31"/>
    </row>
    <row r="32" spans="1:13" ht="13" thickBot="1" x14ac:dyDescent="0.3">
      <c r="A32" s="11">
        <v>10</v>
      </c>
      <c r="B32" s="11">
        <v>80.67</v>
      </c>
      <c r="E32" t="s">
        <v>64</v>
      </c>
      <c r="F32"/>
      <c r="G32"/>
      <c r="H32"/>
      <c r="I32"/>
      <c r="J32"/>
      <c r="K32"/>
      <c r="L32"/>
      <c r="M32"/>
    </row>
    <row r="33" spans="1:13" ht="13" x14ac:dyDescent="0.3">
      <c r="A33" s="11">
        <v>16</v>
      </c>
      <c r="B33" s="11">
        <v>78.31</v>
      </c>
      <c r="E33" s="23"/>
      <c r="F33" s="23" t="s">
        <v>69</v>
      </c>
      <c r="G33" s="23" t="s">
        <v>70</v>
      </c>
      <c r="H33" s="23" t="s">
        <v>71</v>
      </c>
      <c r="I33" s="23" t="s">
        <v>72</v>
      </c>
      <c r="J33" s="23" t="s">
        <v>73</v>
      </c>
      <c r="K33"/>
      <c r="L33"/>
      <c r="M33"/>
    </row>
    <row r="34" spans="1:13" x14ac:dyDescent="0.25">
      <c r="A34" s="11">
        <v>28</v>
      </c>
      <c r="B34" s="11">
        <v>86.79</v>
      </c>
      <c r="E34" t="s">
        <v>65</v>
      </c>
      <c r="F34">
        <v>1</v>
      </c>
      <c r="G34">
        <v>1644.9039694581381</v>
      </c>
      <c r="H34">
        <v>1644.9039694581381</v>
      </c>
      <c r="I34">
        <v>203.81340701835703</v>
      </c>
      <c r="J34">
        <v>1.2255870384489975E-20</v>
      </c>
      <c r="K34"/>
      <c r="L34"/>
      <c r="M34"/>
    </row>
    <row r="35" spans="1:13" x14ac:dyDescent="0.25">
      <c r="A35" s="11">
        <v>43</v>
      </c>
      <c r="B35" s="11">
        <v>88.41</v>
      </c>
      <c r="E35" t="s">
        <v>66</v>
      </c>
      <c r="F35">
        <v>58</v>
      </c>
      <c r="G35">
        <v>468.09693054186147</v>
      </c>
      <c r="H35">
        <v>8.0706367334803701</v>
      </c>
      <c r="I35"/>
      <c r="J35"/>
      <c r="K35"/>
      <c r="L35"/>
      <c r="M35"/>
    </row>
    <row r="36" spans="1:13" ht="13" thickBot="1" x14ac:dyDescent="0.3">
      <c r="A36" s="11">
        <v>45</v>
      </c>
      <c r="B36" s="11">
        <v>88.69</v>
      </c>
      <c r="E36" s="22" t="s">
        <v>67</v>
      </c>
      <c r="F36" s="22">
        <v>59</v>
      </c>
      <c r="G36" s="22">
        <v>2113.0008999999995</v>
      </c>
      <c r="H36" s="22"/>
      <c r="I36" s="22"/>
      <c r="J36" s="22"/>
      <c r="K36"/>
      <c r="L36"/>
      <c r="M36"/>
    </row>
    <row r="37" spans="1:13" ht="13" thickBot="1" x14ac:dyDescent="0.3">
      <c r="A37" s="11">
        <v>57</v>
      </c>
      <c r="B37" s="11">
        <v>90.32</v>
      </c>
      <c r="E37"/>
      <c r="F37"/>
      <c r="G37"/>
      <c r="H37"/>
      <c r="I37"/>
      <c r="J37"/>
      <c r="K37"/>
      <c r="L37"/>
      <c r="M37"/>
    </row>
    <row r="38" spans="1:13" ht="13" x14ac:dyDescent="0.3">
      <c r="A38" s="11">
        <v>68</v>
      </c>
      <c r="B38" s="11">
        <v>86.39</v>
      </c>
      <c r="E38" s="23"/>
      <c r="F38" s="23" t="s">
        <v>74</v>
      </c>
      <c r="G38" s="23" t="s">
        <v>62</v>
      </c>
      <c r="H38" s="23" t="s">
        <v>75</v>
      </c>
      <c r="I38" s="23" t="s">
        <v>76</v>
      </c>
      <c r="J38" s="23" t="s">
        <v>77</v>
      </c>
      <c r="K38" s="23" t="s">
        <v>78</v>
      </c>
      <c r="L38" s="23" t="s">
        <v>79</v>
      </c>
      <c r="M38" s="23" t="s">
        <v>80</v>
      </c>
    </row>
    <row r="39" spans="1:13" x14ac:dyDescent="0.25">
      <c r="A39" s="11">
        <v>76</v>
      </c>
      <c r="B39" s="11">
        <v>87.95</v>
      </c>
      <c r="E39" t="s">
        <v>68</v>
      </c>
      <c r="F39">
        <v>78.049530011713657</v>
      </c>
      <c r="G39">
        <v>0.77985798255569583</v>
      </c>
      <c r="H39">
        <v>100.08172225914161</v>
      </c>
      <c r="I39">
        <v>1.1632751592132374E-66</v>
      </c>
      <c r="J39">
        <v>76.488474652881692</v>
      </c>
      <c r="K39">
        <v>79.610585370545621</v>
      </c>
      <c r="L39">
        <v>76.488474652881692</v>
      </c>
      <c r="M39">
        <v>79.610585370545621</v>
      </c>
    </row>
    <row r="40" spans="1:13" ht="13" thickBot="1" x14ac:dyDescent="0.3">
      <c r="A40" s="11">
        <v>88</v>
      </c>
      <c r="B40" s="11">
        <v>99.24</v>
      </c>
      <c r="E40" s="22" t="s">
        <v>54</v>
      </c>
      <c r="F40" s="22">
        <v>0.18089235940386042</v>
      </c>
      <c r="G40" s="22">
        <v>1.2670794544186353E-2</v>
      </c>
      <c r="H40" s="22">
        <v>14.276323301829397</v>
      </c>
      <c r="I40" s="22">
        <v>1.2255870384489975E-20</v>
      </c>
      <c r="J40" s="22">
        <v>0.15552900842675055</v>
      </c>
      <c r="K40" s="22">
        <v>0.20625571038097029</v>
      </c>
      <c r="L40" s="22">
        <v>0.15552900842675055</v>
      </c>
      <c r="M40" s="22">
        <v>0.20625571038097029</v>
      </c>
    </row>
    <row r="41" spans="1:13" x14ac:dyDescent="0.25">
      <c r="A41" s="11">
        <v>96</v>
      </c>
      <c r="B41" s="11">
        <v>99.24</v>
      </c>
      <c r="E41"/>
      <c r="F41"/>
      <c r="G41"/>
      <c r="H41"/>
      <c r="I41"/>
      <c r="J41"/>
      <c r="K41"/>
      <c r="L41"/>
      <c r="M41"/>
    </row>
    <row r="42" spans="1:13" x14ac:dyDescent="0.25">
      <c r="A42" s="11">
        <v>7</v>
      </c>
      <c r="B42" s="11">
        <v>75.53</v>
      </c>
      <c r="E42"/>
      <c r="F42"/>
      <c r="G42"/>
      <c r="H42"/>
      <c r="I42"/>
      <c r="J42"/>
      <c r="K42"/>
      <c r="L42"/>
      <c r="M42"/>
    </row>
    <row r="43" spans="1:13" x14ac:dyDescent="0.25">
      <c r="A43" s="11">
        <v>22</v>
      </c>
      <c r="B43" s="11">
        <v>83.98</v>
      </c>
      <c r="E43"/>
      <c r="F43"/>
      <c r="G43"/>
      <c r="H43"/>
      <c r="I43"/>
      <c r="J43"/>
      <c r="K43"/>
      <c r="L43"/>
      <c r="M43"/>
    </row>
    <row r="44" spans="1:13" x14ac:dyDescent="0.25">
      <c r="A44" s="11">
        <v>25</v>
      </c>
      <c r="B44" s="11">
        <v>86.75</v>
      </c>
    </row>
    <row r="45" spans="1:13" x14ac:dyDescent="0.25">
      <c r="A45" s="11">
        <v>37</v>
      </c>
      <c r="B45" s="11">
        <v>85.92</v>
      </c>
    </row>
    <row r="46" spans="1:13" x14ac:dyDescent="0.25">
      <c r="A46" s="11">
        <v>54</v>
      </c>
      <c r="B46" s="11">
        <v>90.32</v>
      </c>
    </row>
    <row r="47" spans="1:13" x14ac:dyDescent="0.25">
      <c r="A47" s="11">
        <v>59</v>
      </c>
      <c r="B47" s="11">
        <v>86.57</v>
      </c>
    </row>
    <row r="48" spans="1:13" x14ac:dyDescent="0.25">
      <c r="A48" s="11">
        <v>74</v>
      </c>
      <c r="B48" s="11">
        <v>89.39</v>
      </c>
    </row>
    <row r="49" spans="1:2" x14ac:dyDescent="0.25">
      <c r="A49" s="11">
        <v>83</v>
      </c>
      <c r="B49" s="11">
        <v>94.92</v>
      </c>
    </row>
    <row r="50" spans="1:2" x14ac:dyDescent="0.25">
      <c r="A50" s="11">
        <v>89</v>
      </c>
      <c r="B50" s="11">
        <v>92.1</v>
      </c>
    </row>
    <row r="51" spans="1:2" x14ac:dyDescent="0.25">
      <c r="A51" s="11">
        <v>100</v>
      </c>
      <c r="B51" s="11">
        <v>95.11</v>
      </c>
    </row>
    <row r="52" spans="1:2" x14ac:dyDescent="0.25">
      <c r="A52" s="11">
        <v>8</v>
      </c>
      <c r="B52" s="11">
        <v>79.7</v>
      </c>
    </row>
    <row r="53" spans="1:2" x14ac:dyDescent="0.25">
      <c r="A53" s="11">
        <v>19</v>
      </c>
      <c r="B53" s="11">
        <v>78.010000000000005</v>
      </c>
    </row>
    <row r="54" spans="1:2" x14ac:dyDescent="0.25">
      <c r="A54" s="11">
        <v>28</v>
      </c>
      <c r="B54" s="11">
        <v>85.76</v>
      </c>
    </row>
    <row r="55" spans="1:2" x14ac:dyDescent="0.25">
      <c r="A55" s="11">
        <v>40</v>
      </c>
      <c r="B55" s="11">
        <v>85.21</v>
      </c>
    </row>
    <row r="56" spans="1:2" x14ac:dyDescent="0.25">
      <c r="A56" s="11">
        <v>46</v>
      </c>
      <c r="B56" s="11">
        <v>89.81</v>
      </c>
    </row>
    <row r="57" spans="1:2" x14ac:dyDescent="0.25">
      <c r="A57" s="11">
        <v>61</v>
      </c>
      <c r="B57" s="11">
        <v>93.21</v>
      </c>
    </row>
    <row r="58" spans="1:2" x14ac:dyDescent="0.25">
      <c r="A58" s="11">
        <v>66</v>
      </c>
      <c r="B58" s="11">
        <v>90.74</v>
      </c>
    </row>
    <row r="59" spans="1:2" x14ac:dyDescent="0.25">
      <c r="A59" s="11">
        <v>82</v>
      </c>
      <c r="B59" s="11">
        <v>93.44</v>
      </c>
    </row>
    <row r="60" spans="1:2" x14ac:dyDescent="0.25">
      <c r="A60" s="11">
        <v>89</v>
      </c>
      <c r="B60" s="11">
        <v>90.55</v>
      </c>
    </row>
    <row r="61" spans="1:2" x14ac:dyDescent="0.25">
      <c r="A61" s="11">
        <v>97</v>
      </c>
      <c r="B61" s="11">
        <v>93.02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1249-875B-40D3-AC70-6C447F550BDB}">
  <sheetPr>
    <tabColor rgb="FFFFC000"/>
  </sheetPr>
  <dimension ref="A1:F61"/>
  <sheetViews>
    <sheetView topLeftCell="A17" workbookViewId="0">
      <selection activeCell="G34" sqref="G34"/>
    </sheetView>
  </sheetViews>
  <sheetFormatPr defaultRowHeight="12.5" x14ac:dyDescent="0.25"/>
  <cols>
    <col min="1" max="5" width="8.7265625" style="4"/>
    <col min="6" max="6" width="9.36328125" style="4" bestFit="1" customWidth="1"/>
    <col min="7" max="16384" width="8.7265625" style="4"/>
  </cols>
  <sheetData>
    <row r="1" spans="1:2" ht="21" x14ac:dyDescent="0.25">
      <c r="A1" s="10" t="s">
        <v>54</v>
      </c>
      <c r="B1" s="10" t="s">
        <v>55</v>
      </c>
    </row>
    <row r="2" spans="1:2" x14ac:dyDescent="0.25">
      <c r="A2" s="11">
        <v>5</v>
      </c>
      <c r="B2" s="11">
        <v>79.099999999999994</v>
      </c>
    </row>
    <row r="3" spans="1:2" x14ac:dyDescent="0.25">
      <c r="A3" s="11">
        <v>20</v>
      </c>
      <c r="B3" s="11">
        <v>84.62</v>
      </c>
    </row>
    <row r="4" spans="1:2" x14ac:dyDescent="0.25">
      <c r="A4" s="11">
        <v>34</v>
      </c>
      <c r="B4" s="11">
        <v>87.81</v>
      </c>
    </row>
    <row r="5" spans="1:2" x14ac:dyDescent="0.25">
      <c r="A5" s="11">
        <v>37</v>
      </c>
      <c r="B5" s="11">
        <v>80.09</v>
      </c>
    </row>
    <row r="6" spans="1:2" x14ac:dyDescent="0.25">
      <c r="A6" s="11">
        <v>51</v>
      </c>
      <c r="B6" s="11">
        <v>85.56</v>
      </c>
    </row>
    <row r="7" spans="1:2" x14ac:dyDescent="0.25">
      <c r="A7" s="11">
        <v>58</v>
      </c>
      <c r="B7" s="11">
        <v>86.92</v>
      </c>
    </row>
    <row r="8" spans="1:2" x14ac:dyDescent="0.25">
      <c r="A8" s="11">
        <v>65</v>
      </c>
      <c r="B8" s="11">
        <v>88</v>
      </c>
    </row>
    <row r="9" spans="1:2" x14ac:dyDescent="0.25">
      <c r="A9" s="11">
        <v>79</v>
      </c>
      <c r="B9" s="11">
        <v>96.89</v>
      </c>
    </row>
    <row r="10" spans="1:2" x14ac:dyDescent="0.25">
      <c r="A10" s="11">
        <v>90</v>
      </c>
      <c r="B10" s="11">
        <v>91.98</v>
      </c>
    </row>
    <row r="11" spans="1:2" x14ac:dyDescent="0.25">
      <c r="A11" s="11">
        <v>103</v>
      </c>
      <c r="B11" s="11">
        <v>98.07</v>
      </c>
    </row>
    <row r="12" spans="1:2" x14ac:dyDescent="0.25">
      <c r="A12" s="11">
        <v>9</v>
      </c>
      <c r="B12" s="11">
        <v>75.349999999999994</v>
      </c>
    </row>
    <row r="13" spans="1:2" x14ac:dyDescent="0.25">
      <c r="A13" s="11">
        <v>24</v>
      </c>
      <c r="B13" s="11">
        <v>82.88</v>
      </c>
    </row>
    <row r="14" spans="1:2" x14ac:dyDescent="0.25">
      <c r="A14" s="11">
        <v>33</v>
      </c>
      <c r="B14" s="11">
        <v>81.55</v>
      </c>
    </row>
    <row r="15" spans="1:2" x14ac:dyDescent="0.25">
      <c r="A15" s="11">
        <v>42</v>
      </c>
      <c r="B15" s="11">
        <v>81.27</v>
      </c>
    </row>
    <row r="16" spans="1:2" x14ac:dyDescent="0.25">
      <c r="A16" s="11">
        <v>53</v>
      </c>
      <c r="B16" s="11">
        <v>86.29</v>
      </c>
    </row>
    <row r="17" spans="1:6" x14ac:dyDescent="0.25">
      <c r="A17" s="11">
        <v>58</v>
      </c>
      <c r="B17" s="11">
        <v>85.99</v>
      </c>
    </row>
    <row r="18" spans="1:6" x14ac:dyDescent="0.25">
      <c r="A18" s="11">
        <v>72</v>
      </c>
      <c r="B18" s="11">
        <v>87.71</v>
      </c>
    </row>
    <row r="19" spans="1:6" x14ac:dyDescent="0.25">
      <c r="A19" s="11">
        <v>80</v>
      </c>
      <c r="B19" s="11">
        <v>91.83</v>
      </c>
    </row>
    <row r="20" spans="1:6" x14ac:dyDescent="0.25">
      <c r="A20" s="11">
        <v>89</v>
      </c>
      <c r="B20" s="11">
        <v>99.06</v>
      </c>
    </row>
    <row r="21" spans="1:6" x14ac:dyDescent="0.25">
      <c r="A21" s="11">
        <v>104</v>
      </c>
      <c r="B21" s="11">
        <v>93.26</v>
      </c>
    </row>
    <row r="22" spans="1:6" x14ac:dyDescent="0.25">
      <c r="A22" s="11">
        <v>7</v>
      </c>
      <c r="B22" s="11">
        <v>80.89</v>
      </c>
    </row>
    <row r="23" spans="1:6" x14ac:dyDescent="0.25">
      <c r="A23" s="11">
        <v>22</v>
      </c>
      <c r="B23" s="11">
        <v>85.72</v>
      </c>
      <c r="E23" t="s">
        <v>60</v>
      </c>
      <c r="F23" s="26">
        <v>0.77846818212814695</v>
      </c>
    </row>
    <row r="24" spans="1:6" x14ac:dyDescent="0.25">
      <c r="A24" s="11">
        <v>29</v>
      </c>
      <c r="B24" s="11">
        <v>81.34</v>
      </c>
    </row>
    <row r="25" spans="1:6" x14ac:dyDescent="0.25">
      <c r="A25" s="11">
        <v>37</v>
      </c>
      <c r="B25" s="11">
        <v>83.49</v>
      </c>
    </row>
    <row r="26" spans="1:6" x14ac:dyDescent="0.25">
      <c r="A26" s="11">
        <v>51</v>
      </c>
      <c r="B26" s="11">
        <v>83.55</v>
      </c>
    </row>
    <row r="27" spans="1:6" x14ac:dyDescent="0.25">
      <c r="A27" s="11">
        <v>59</v>
      </c>
      <c r="B27" s="11">
        <v>89.26</v>
      </c>
    </row>
    <row r="28" spans="1:6" x14ac:dyDescent="0.25">
      <c r="A28" s="11">
        <v>71</v>
      </c>
      <c r="B28" s="11">
        <v>93.3</v>
      </c>
    </row>
    <row r="29" spans="1:6" x14ac:dyDescent="0.25">
      <c r="A29" s="11">
        <v>79</v>
      </c>
      <c r="B29" s="11">
        <v>94.28</v>
      </c>
    </row>
    <row r="30" spans="1:6" x14ac:dyDescent="0.25">
      <c r="A30" s="11">
        <v>86</v>
      </c>
      <c r="B30" s="11">
        <v>93.42</v>
      </c>
    </row>
    <row r="31" spans="1:6" x14ac:dyDescent="0.25">
      <c r="A31" s="11">
        <v>99</v>
      </c>
      <c r="B31" s="11">
        <v>96.97</v>
      </c>
    </row>
    <row r="32" spans="1:6" x14ac:dyDescent="0.25">
      <c r="A32" s="11">
        <v>10</v>
      </c>
      <c r="B32" s="11">
        <v>80.67</v>
      </c>
    </row>
    <row r="33" spans="1:2" x14ac:dyDescent="0.25">
      <c r="A33" s="11">
        <v>16</v>
      </c>
      <c r="B33" s="11">
        <v>78.31</v>
      </c>
    </row>
    <row r="34" spans="1:2" x14ac:dyDescent="0.25">
      <c r="A34" s="11">
        <v>28</v>
      </c>
      <c r="B34" s="11">
        <v>86.79</v>
      </c>
    </row>
    <row r="35" spans="1:2" x14ac:dyDescent="0.25">
      <c r="A35" s="11">
        <v>43</v>
      </c>
      <c r="B35" s="11">
        <v>88.41</v>
      </c>
    </row>
    <row r="36" spans="1:2" x14ac:dyDescent="0.25">
      <c r="A36" s="11">
        <v>45</v>
      </c>
      <c r="B36" s="11">
        <v>88.69</v>
      </c>
    </row>
    <row r="37" spans="1:2" x14ac:dyDescent="0.25">
      <c r="A37" s="11">
        <v>57</v>
      </c>
      <c r="B37" s="11">
        <v>90.32</v>
      </c>
    </row>
    <row r="38" spans="1:2" x14ac:dyDescent="0.25">
      <c r="A38" s="11">
        <v>68</v>
      </c>
      <c r="B38" s="11">
        <v>86.39</v>
      </c>
    </row>
    <row r="39" spans="1:2" x14ac:dyDescent="0.25">
      <c r="A39" s="11">
        <v>76</v>
      </c>
      <c r="B39" s="11">
        <v>87.95</v>
      </c>
    </row>
    <row r="40" spans="1:2" x14ac:dyDescent="0.25">
      <c r="A40" s="11">
        <v>88</v>
      </c>
      <c r="B40" s="11">
        <v>99.24</v>
      </c>
    </row>
    <row r="41" spans="1:2" x14ac:dyDescent="0.25">
      <c r="A41" s="11">
        <v>96</v>
      </c>
      <c r="B41" s="11">
        <v>99.24</v>
      </c>
    </row>
    <row r="42" spans="1:2" x14ac:dyDescent="0.25">
      <c r="A42" s="11">
        <v>7</v>
      </c>
      <c r="B42" s="11">
        <v>75.53</v>
      </c>
    </row>
    <row r="43" spans="1:2" x14ac:dyDescent="0.25">
      <c r="A43" s="11">
        <v>22</v>
      </c>
      <c r="B43" s="11">
        <v>83.98</v>
      </c>
    </row>
    <row r="44" spans="1:2" x14ac:dyDescent="0.25">
      <c r="A44" s="11">
        <v>25</v>
      </c>
      <c r="B44" s="11">
        <v>86.75</v>
      </c>
    </row>
    <row r="45" spans="1:2" x14ac:dyDescent="0.25">
      <c r="A45" s="11">
        <v>37</v>
      </c>
      <c r="B45" s="11">
        <v>85.92</v>
      </c>
    </row>
    <row r="46" spans="1:2" x14ac:dyDescent="0.25">
      <c r="A46" s="11">
        <v>54</v>
      </c>
      <c r="B46" s="11">
        <v>90.32</v>
      </c>
    </row>
    <row r="47" spans="1:2" x14ac:dyDescent="0.25">
      <c r="A47" s="11">
        <v>59</v>
      </c>
      <c r="B47" s="11">
        <v>86.57</v>
      </c>
    </row>
    <row r="48" spans="1:2" x14ac:dyDescent="0.25">
      <c r="A48" s="11">
        <v>74</v>
      </c>
      <c r="B48" s="11">
        <v>89.39</v>
      </c>
    </row>
    <row r="49" spans="1:2" x14ac:dyDescent="0.25">
      <c r="A49" s="11">
        <v>83</v>
      </c>
      <c r="B49" s="11">
        <v>94.92</v>
      </c>
    </row>
    <row r="50" spans="1:2" x14ac:dyDescent="0.25">
      <c r="A50" s="11">
        <v>89</v>
      </c>
      <c r="B50" s="11">
        <v>92.1</v>
      </c>
    </row>
    <row r="51" spans="1:2" x14ac:dyDescent="0.25">
      <c r="A51" s="11">
        <v>100</v>
      </c>
      <c r="B51" s="11">
        <v>95.11</v>
      </c>
    </row>
    <row r="52" spans="1:2" x14ac:dyDescent="0.25">
      <c r="A52" s="11">
        <v>8</v>
      </c>
      <c r="B52" s="11">
        <v>79.7</v>
      </c>
    </row>
    <row r="53" spans="1:2" x14ac:dyDescent="0.25">
      <c r="A53" s="11">
        <v>19</v>
      </c>
      <c r="B53" s="11">
        <v>78.010000000000005</v>
      </c>
    </row>
    <row r="54" spans="1:2" x14ac:dyDescent="0.25">
      <c r="A54" s="11">
        <v>28</v>
      </c>
      <c r="B54" s="11">
        <v>85.76</v>
      </c>
    </row>
    <row r="55" spans="1:2" x14ac:dyDescent="0.25">
      <c r="A55" s="11">
        <v>40</v>
      </c>
      <c r="B55" s="11">
        <v>85.21</v>
      </c>
    </row>
    <row r="56" spans="1:2" x14ac:dyDescent="0.25">
      <c r="A56" s="11">
        <v>46</v>
      </c>
      <c r="B56" s="11">
        <v>89.81</v>
      </c>
    </row>
    <row r="57" spans="1:2" x14ac:dyDescent="0.25">
      <c r="A57" s="11">
        <v>61</v>
      </c>
      <c r="B57" s="11">
        <v>93.21</v>
      </c>
    </row>
    <row r="58" spans="1:2" x14ac:dyDescent="0.25">
      <c r="A58" s="11">
        <v>66</v>
      </c>
      <c r="B58" s="11">
        <v>90.74</v>
      </c>
    </row>
    <row r="59" spans="1:2" x14ac:dyDescent="0.25">
      <c r="A59" s="11">
        <v>82</v>
      </c>
      <c r="B59" s="11">
        <v>93.44</v>
      </c>
    </row>
    <row r="60" spans="1:2" x14ac:dyDescent="0.25">
      <c r="A60" s="11">
        <v>89</v>
      </c>
      <c r="B60" s="11">
        <v>90.55</v>
      </c>
    </row>
    <row r="61" spans="1:2" x14ac:dyDescent="0.25">
      <c r="A61" s="11">
        <v>97</v>
      </c>
      <c r="B61" s="11">
        <v>93.02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04A5-FC83-40A3-BE8C-6098C3B69B1F}">
  <sheetPr>
    <tabColor rgb="FFFFFF00"/>
  </sheetPr>
  <dimension ref="A1:H61"/>
  <sheetViews>
    <sheetView topLeftCell="A4" workbookViewId="0">
      <selection activeCell="I21" sqref="I21"/>
    </sheetView>
  </sheetViews>
  <sheetFormatPr defaultRowHeight="12.5" x14ac:dyDescent="0.25"/>
  <cols>
    <col min="1" max="16384" width="8.7265625" style="4"/>
  </cols>
  <sheetData>
    <row r="1" spans="1:2" ht="21" x14ac:dyDescent="0.25">
      <c r="A1" s="15" t="s">
        <v>54</v>
      </c>
      <c r="B1" s="15" t="s">
        <v>55</v>
      </c>
    </row>
    <row r="2" spans="1:2" x14ac:dyDescent="0.25">
      <c r="A2" s="16">
        <v>5</v>
      </c>
      <c r="B2" s="16">
        <v>79.099999999999994</v>
      </c>
    </row>
    <row r="3" spans="1:2" x14ac:dyDescent="0.25">
      <c r="A3" s="16">
        <v>20</v>
      </c>
      <c r="B3" s="16">
        <v>84.62</v>
      </c>
    </row>
    <row r="4" spans="1:2" x14ac:dyDescent="0.25">
      <c r="A4" s="16">
        <v>34</v>
      </c>
      <c r="B4" s="16">
        <v>87.81</v>
      </c>
    </row>
    <row r="5" spans="1:2" x14ac:dyDescent="0.25">
      <c r="A5" s="16">
        <v>37</v>
      </c>
      <c r="B5" s="16">
        <v>80.09</v>
      </c>
    </row>
    <row r="6" spans="1:2" x14ac:dyDescent="0.25">
      <c r="A6" s="16">
        <v>51</v>
      </c>
      <c r="B6" s="16">
        <v>85.56</v>
      </c>
    </row>
    <row r="7" spans="1:2" x14ac:dyDescent="0.25">
      <c r="A7" s="16">
        <v>58</v>
      </c>
      <c r="B7" s="16">
        <v>86.92</v>
      </c>
    </row>
    <row r="8" spans="1:2" x14ac:dyDescent="0.25">
      <c r="A8" s="16">
        <v>65</v>
      </c>
      <c r="B8" s="16">
        <v>88</v>
      </c>
    </row>
    <row r="9" spans="1:2" x14ac:dyDescent="0.25">
      <c r="A9" s="16">
        <v>79</v>
      </c>
      <c r="B9" s="16">
        <v>96.89</v>
      </c>
    </row>
    <row r="10" spans="1:2" x14ac:dyDescent="0.25">
      <c r="A10" s="16">
        <v>90</v>
      </c>
      <c r="B10" s="16">
        <v>91.98</v>
      </c>
    </row>
    <row r="11" spans="1:2" x14ac:dyDescent="0.25">
      <c r="A11" s="16">
        <v>103</v>
      </c>
      <c r="B11" s="16">
        <v>98.07</v>
      </c>
    </row>
    <row r="12" spans="1:2" x14ac:dyDescent="0.25">
      <c r="A12" s="16">
        <v>9</v>
      </c>
      <c r="B12" s="16">
        <v>75.349999999999994</v>
      </c>
    </row>
    <row r="13" spans="1:2" x14ac:dyDescent="0.25">
      <c r="A13" s="16">
        <v>24</v>
      </c>
      <c r="B13" s="16">
        <v>82.88</v>
      </c>
    </row>
    <row r="14" spans="1:2" x14ac:dyDescent="0.25">
      <c r="A14" s="16">
        <v>33</v>
      </c>
      <c r="B14" s="16">
        <v>81.55</v>
      </c>
    </row>
    <row r="15" spans="1:2" x14ac:dyDescent="0.25">
      <c r="A15" s="16">
        <v>42</v>
      </c>
      <c r="B15" s="16">
        <v>81.27</v>
      </c>
    </row>
    <row r="16" spans="1:2" x14ac:dyDescent="0.25">
      <c r="A16" s="16">
        <v>53</v>
      </c>
      <c r="B16" s="16">
        <v>86.29</v>
      </c>
    </row>
    <row r="17" spans="1:8" x14ac:dyDescent="0.25">
      <c r="A17" s="16">
        <v>58</v>
      </c>
      <c r="B17" s="16">
        <v>85.99</v>
      </c>
    </row>
    <row r="18" spans="1:8" x14ac:dyDescent="0.25">
      <c r="A18" s="16">
        <v>72</v>
      </c>
      <c r="B18" s="16">
        <v>87.71</v>
      </c>
    </row>
    <row r="19" spans="1:8" x14ac:dyDescent="0.25">
      <c r="A19" s="16">
        <v>80</v>
      </c>
      <c r="B19" s="16">
        <v>91.83</v>
      </c>
    </row>
    <row r="20" spans="1:8" x14ac:dyDescent="0.25">
      <c r="A20" s="16">
        <v>89</v>
      </c>
      <c r="B20" s="16">
        <v>99.06</v>
      </c>
    </row>
    <row r="21" spans="1:8" x14ac:dyDescent="0.25">
      <c r="A21" s="16">
        <v>104</v>
      </c>
      <c r="B21" s="16">
        <v>93.26</v>
      </c>
      <c r="E21" s="7">
        <v>78.953999999999994</v>
      </c>
      <c r="H21" s="27">
        <f>MIN(B2:B61)</f>
        <v>75.349999999999994</v>
      </c>
    </row>
    <row r="22" spans="1:8" x14ac:dyDescent="0.25">
      <c r="A22" s="16">
        <v>7</v>
      </c>
      <c r="B22" s="16">
        <v>80.89</v>
      </c>
    </row>
    <row r="23" spans="1:8" x14ac:dyDescent="0.25">
      <c r="A23" s="16">
        <v>22</v>
      </c>
      <c r="B23" s="16">
        <v>85.72</v>
      </c>
    </row>
    <row r="24" spans="1:8" x14ac:dyDescent="0.25">
      <c r="A24" s="16">
        <v>29</v>
      </c>
      <c r="B24" s="16">
        <v>81.34</v>
      </c>
    </row>
    <row r="25" spans="1:8" x14ac:dyDescent="0.25">
      <c r="A25" s="16">
        <v>37</v>
      </c>
      <c r="B25" s="16">
        <v>83.49</v>
      </c>
    </row>
    <row r="26" spans="1:8" x14ac:dyDescent="0.25">
      <c r="A26" s="16">
        <v>51</v>
      </c>
      <c r="B26" s="16">
        <v>83.55</v>
      </c>
    </row>
    <row r="27" spans="1:8" x14ac:dyDescent="0.25">
      <c r="A27" s="16">
        <v>59</v>
      </c>
      <c r="B27" s="16">
        <v>89.26</v>
      </c>
    </row>
    <row r="28" spans="1:8" x14ac:dyDescent="0.25">
      <c r="A28" s="16">
        <v>71</v>
      </c>
      <c r="B28" s="16">
        <v>93.3</v>
      </c>
    </row>
    <row r="29" spans="1:8" x14ac:dyDescent="0.25">
      <c r="A29" s="16">
        <v>79</v>
      </c>
      <c r="B29" s="16">
        <v>94.28</v>
      </c>
    </row>
    <row r="30" spans="1:8" x14ac:dyDescent="0.25">
      <c r="A30" s="16">
        <v>86</v>
      </c>
      <c r="B30" s="16">
        <v>93.42</v>
      </c>
    </row>
    <row r="31" spans="1:8" x14ac:dyDescent="0.25">
      <c r="A31" s="16">
        <v>99</v>
      </c>
      <c r="B31" s="16">
        <v>96.97</v>
      </c>
    </row>
    <row r="32" spans="1:8" x14ac:dyDescent="0.25">
      <c r="A32" s="16">
        <v>10</v>
      </c>
      <c r="B32" s="16">
        <v>80.67</v>
      </c>
    </row>
    <row r="33" spans="1:2" x14ac:dyDescent="0.25">
      <c r="A33" s="16">
        <v>16</v>
      </c>
      <c r="B33" s="16">
        <v>78.31</v>
      </c>
    </row>
    <row r="34" spans="1:2" x14ac:dyDescent="0.25">
      <c r="A34" s="16">
        <v>28</v>
      </c>
      <c r="B34" s="16">
        <v>86.79</v>
      </c>
    </row>
    <row r="35" spans="1:2" x14ac:dyDescent="0.25">
      <c r="A35" s="16">
        <v>43</v>
      </c>
      <c r="B35" s="16">
        <v>88.41</v>
      </c>
    </row>
    <row r="36" spans="1:2" x14ac:dyDescent="0.25">
      <c r="A36" s="16">
        <v>45</v>
      </c>
      <c r="B36" s="16">
        <v>88.69</v>
      </c>
    </row>
    <row r="37" spans="1:2" x14ac:dyDescent="0.25">
      <c r="A37" s="16">
        <v>57</v>
      </c>
      <c r="B37" s="16">
        <v>90.32</v>
      </c>
    </row>
    <row r="38" spans="1:2" x14ac:dyDescent="0.25">
      <c r="A38" s="16">
        <v>68</v>
      </c>
      <c r="B38" s="16">
        <v>86.39</v>
      </c>
    </row>
    <row r="39" spans="1:2" x14ac:dyDescent="0.25">
      <c r="A39" s="16">
        <v>76</v>
      </c>
      <c r="B39" s="16">
        <v>87.95</v>
      </c>
    </row>
    <row r="40" spans="1:2" x14ac:dyDescent="0.25">
      <c r="A40" s="16">
        <v>88</v>
      </c>
      <c r="B40" s="16">
        <v>99.24</v>
      </c>
    </row>
    <row r="41" spans="1:2" x14ac:dyDescent="0.25">
      <c r="A41" s="16">
        <v>96</v>
      </c>
      <c r="B41" s="16">
        <v>99.24</v>
      </c>
    </row>
    <row r="42" spans="1:2" x14ac:dyDescent="0.25">
      <c r="A42" s="16">
        <v>7</v>
      </c>
      <c r="B42" s="16">
        <v>75.53</v>
      </c>
    </row>
    <row r="43" spans="1:2" x14ac:dyDescent="0.25">
      <c r="A43" s="16">
        <v>22</v>
      </c>
      <c r="B43" s="16">
        <v>83.98</v>
      </c>
    </row>
    <row r="44" spans="1:2" x14ac:dyDescent="0.25">
      <c r="A44" s="16">
        <v>25</v>
      </c>
      <c r="B44" s="16">
        <v>86.75</v>
      </c>
    </row>
    <row r="45" spans="1:2" x14ac:dyDescent="0.25">
      <c r="A45" s="16">
        <v>37</v>
      </c>
      <c r="B45" s="16">
        <v>85.92</v>
      </c>
    </row>
    <row r="46" spans="1:2" x14ac:dyDescent="0.25">
      <c r="A46" s="16">
        <v>54</v>
      </c>
      <c r="B46" s="16">
        <v>90.32</v>
      </c>
    </row>
    <row r="47" spans="1:2" x14ac:dyDescent="0.25">
      <c r="A47" s="16">
        <v>59</v>
      </c>
      <c r="B47" s="16">
        <v>86.57</v>
      </c>
    </row>
    <row r="48" spans="1:2" x14ac:dyDescent="0.25">
      <c r="A48" s="16">
        <v>74</v>
      </c>
      <c r="B48" s="16">
        <v>89.39</v>
      </c>
    </row>
    <row r="49" spans="1:2" x14ac:dyDescent="0.25">
      <c r="A49" s="16">
        <v>83</v>
      </c>
      <c r="B49" s="16">
        <v>94.92</v>
      </c>
    </row>
    <row r="50" spans="1:2" x14ac:dyDescent="0.25">
      <c r="A50" s="16">
        <v>89</v>
      </c>
      <c r="B50" s="16">
        <v>92.1</v>
      </c>
    </row>
    <row r="51" spans="1:2" x14ac:dyDescent="0.25">
      <c r="A51" s="16">
        <v>100</v>
      </c>
      <c r="B51" s="16">
        <v>95.11</v>
      </c>
    </row>
    <row r="52" spans="1:2" x14ac:dyDescent="0.25">
      <c r="A52" s="16">
        <v>8</v>
      </c>
      <c r="B52" s="16">
        <v>79.7</v>
      </c>
    </row>
    <row r="53" spans="1:2" x14ac:dyDescent="0.25">
      <c r="A53" s="16">
        <v>19</v>
      </c>
      <c r="B53" s="16">
        <v>78.010000000000005</v>
      </c>
    </row>
    <row r="54" spans="1:2" x14ac:dyDescent="0.25">
      <c r="A54" s="16">
        <v>28</v>
      </c>
      <c r="B54" s="16">
        <v>85.76</v>
      </c>
    </row>
    <row r="55" spans="1:2" x14ac:dyDescent="0.25">
      <c r="A55" s="16">
        <v>40</v>
      </c>
      <c r="B55" s="16">
        <v>85.21</v>
      </c>
    </row>
    <row r="56" spans="1:2" x14ac:dyDescent="0.25">
      <c r="A56" s="16">
        <v>46</v>
      </c>
      <c r="B56" s="16">
        <v>89.81</v>
      </c>
    </row>
    <row r="57" spans="1:2" x14ac:dyDescent="0.25">
      <c r="A57" s="16">
        <v>61</v>
      </c>
      <c r="B57" s="16">
        <v>93.21</v>
      </c>
    </row>
    <row r="58" spans="1:2" x14ac:dyDescent="0.25">
      <c r="A58" s="16">
        <v>66</v>
      </c>
      <c r="B58" s="16">
        <v>90.74</v>
      </c>
    </row>
    <row r="59" spans="1:2" x14ac:dyDescent="0.25">
      <c r="A59" s="16">
        <v>82</v>
      </c>
      <c r="B59" s="16">
        <v>93.44</v>
      </c>
    </row>
    <row r="60" spans="1:2" x14ac:dyDescent="0.25">
      <c r="A60" s="16">
        <v>89</v>
      </c>
      <c r="B60" s="16">
        <v>90.55</v>
      </c>
    </row>
    <row r="61" spans="1:2" x14ac:dyDescent="0.25">
      <c r="A61" s="16">
        <v>97</v>
      </c>
      <c r="B61" s="16">
        <v>93.02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E01C-EFE1-4AAB-91D2-25727093853E}">
  <dimension ref="A1:E61"/>
  <sheetViews>
    <sheetView topLeftCell="A7" workbookViewId="0">
      <selection activeCell="K25" sqref="K25"/>
    </sheetView>
  </sheetViews>
  <sheetFormatPr defaultRowHeight="12.5" x14ac:dyDescent="0.25"/>
  <cols>
    <col min="1" max="16384" width="8.7265625" style="4"/>
  </cols>
  <sheetData>
    <row r="1" spans="1:2" ht="21" x14ac:dyDescent="0.25">
      <c r="A1" s="15" t="s">
        <v>54</v>
      </c>
      <c r="B1" s="15" t="s">
        <v>55</v>
      </c>
    </row>
    <row r="2" spans="1:2" x14ac:dyDescent="0.25">
      <c r="A2" s="16">
        <v>5</v>
      </c>
      <c r="B2" s="16">
        <v>79.099999999999994</v>
      </c>
    </row>
    <row r="3" spans="1:2" x14ac:dyDescent="0.25">
      <c r="A3" s="16">
        <v>20</v>
      </c>
      <c r="B3" s="16">
        <v>84.62</v>
      </c>
    </row>
    <row r="4" spans="1:2" x14ac:dyDescent="0.25">
      <c r="A4" s="16">
        <v>34</v>
      </c>
      <c r="B4" s="16">
        <v>87.81</v>
      </c>
    </row>
    <row r="5" spans="1:2" x14ac:dyDescent="0.25">
      <c r="A5" s="16">
        <v>37</v>
      </c>
      <c r="B5" s="16">
        <v>80.09</v>
      </c>
    </row>
    <row r="6" spans="1:2" x14ac:dyDescent="0.25">
      <c r="A6" s="16">
        <v>51</v>
      </c>
      <c r="B6" s="16">
        <v>85.56</v>
      </c>
    </row>
    <row r="7" spans="1:2" x14ac:dyDescent="0.25">
      <c r="A7" s="16">
        <v>58</v>
      </c>
      <c r="B7" s="16">
        <v>86.92</v>
      </c>
    </row>
    <row r="8" spans="1:2" x14ac:dyDescent="0.25">
      <c r="A8" s="16">
        <v>65</v>
      </c>
      <c r="B8" s="16">
        <v>88</v>
      </c>
    </row>
    <row r="9" spans="1:2" x14ac:dyDescent="0.25">
      <c r="A9" s="16">
        <v>79</v>
      </c>
      <c r="B9" s="16">
        <v>96.89</v>
      </c>
    </row>
    <row r="10" spans="1:2" x14ac:dyDescent="0.25">
      <c r="A10" s="16">
        <v>90</v>
      </c>
      <c r="B10" s="16">
        <v>91.98</v>
      </c>
    </row>
    <row r="11" spans="1:2" x14ac:dyDescent="0.25">
      <c r="A11" s="16">
        <v>103</v>
      </c>
      <c r="B11" s="16">
        <v>98.07</v>
      </c>
    </row>
    <row r="12" spans="1:2" x14ac:dyDescent="0.25">
      <c r="A12" s="16">
        <v>9</v>
      </c>
      <c r="B12" s="16">
        <v>75.349999999999994</v>
      </c>
    </row>
    <row r="13" spans="1:2" x14ac:dyDescent="0.25">
      <c r="A13" s="16">
        <v>24</v>
      </c>
      <c r="B13" s="16">
        <v>82.88</v>
      </c>
    </row>
    <row r="14" spans="1:2" x14ac:dyDescent="0.25">
      <c r="A14" s="16">
        <v>33</v>
      </c>
      <c r="B14" s="16">
        <v>81.55</v>
      </c>
    </row>
    <row r="15" spans="1:2" x14ac:dyDescent="0.25">
      <c r="A15" s="16">
        <v>42</v>
      </c>
      <c r="B15" s="16">
        <v>81.27</v>
      </c>
    </row>
    <row r="16" spans="1:2" x14ac:dyDescent="0.25">
      <c r="A16" s="16">
        <v>53</v>
      </c>
      <c r="B16" s="16">
        <v>86.29</v>
      </c>
    </row>
    <row r="17" spans="1:5" x14ac:dyDescent="0.25">
      <c r="A17" s="16">
        <v>58</v>
      </c>
      <c r="B17" s="16">
        <v>85.99</v>
      </c>
    </row>
    <row r="18" spans="1:5" x14ac:dyDescent="0.25">
      <c r="A18" s="16">
        <v>72</v>
      </c>
      <c r="B18" s="16">
        <v>87.71</v>
      </c>
    </row>
    <row r="19" spans="1:5" x14ac:dyDescent="0.25">
      <c r="A19" s="16">
        <v>80</v>
      </c>
      <c r="B19" s="16">
        <v>91.83</v>
      </c>
    </row>
    <row r="20" spans="1:5" x14ac:dyDescent="0.25">
      <c r="A20" s="16">
        <v>89</v>
      </c>
      <c r="B20" s="16">
        <v>99.06</v>
      </c>
    </row>
    <row r="21" spans="1:5" x14ac:dyDescent="0.25">
      <c r="A21" s="16">
        <v>104</v>
      </c>
      <c r="B21" s="16">
        <v>93.26</v>
      </c>
    </row>
    <row r="22" spans="1:5" x14ac:dyDescent="0.25">
      <c r="A22" s="16">
        <v>7</v>
      </c>
      <c r="B22" s="16">
        <v>80.89</v>
      </c>
    </row>
    <row r="23" spans="1:5" x14ac:dyDescent="0.25">
      <c r="A23" s="16">
        <v>22</v>
      </c>
      <c r="B23" s="16">
        <v>85.72</v>
      </c>
      <c r="E23" s="4">
        <v>0.20630000000000001</v>
      </c>
    </row>
    <row r="24" spans="1:5" x14ac:dyDescent="0.25">
      <c r="A24" s="16">
        <v>29</v>
      </c>
      <c r="B24" s="16">
        <v>81.34</v>
      </c>
    </row>
    <row r="25" spans="1:5" x14ac:dyDescent="0.25">
      <c r="A25" s="16">
        <v>37</v>
      </c>
      <c r="B25" s="16">
        <v>83.49</v>
      </c>
    </row>
    <row r="26" spans="1:5" x14ac:dyDescent="0.25">
      <c r="A26" s="16">
        <v>51</v>
      </c>
      <c r="B26" s="16">
        <v>83.55</v>
      </c>
    </row>
    <row r="27" spans="1:5" x14ac:dyDescent="0.25">
      <c r="A27" s="16">
        <v>59</v>
      </c>
      <c r="B27" s="16">
        <v>89.26</v>
      </c>
    </row>
    <row r="28" spans="1:5" x14ac:dyDescent="0.25">
      <c r="A28" s="16">
        <v>71</v>
      </c>
      <c r="B28" s="16">
        <v>93.3</v>
      </c>
    </row>
    <row r="29" spans="1:5" x14ac:dyDescent="0.25">
      <c r="A29" s="16">
        <v>79</v>
      </c>
      <c r="B29" s="16">
        <v>94.28</v>
      </c>
    </row>
    <row r="30" spans="1:5" x14ac:dyDescent="0.25">
      <c r="A30" s="16">
        <v>86</v>
      </c>
      <c r="B30" s="16">
        <v>93.42</v>
      </c>
    </row>
    <row r="31" spans="1:5" x14ac:dyDescent="0.25">
      <c r="A31" s="16">
        <v>99</v>
      </c>
      <c r="B31" s="16">
        <v>96.97</v>
      </c>
    </row>
    <row r="32" spans="1:5" x14ac:dyDescent="0.25">
      <c r="A32" s="16">
        <v>10</v>
      </c>
      <c r="B32" s="16">
        <v>80.67</v>
      </c>
    </row>
    <row r="33" spans="1:2" x14ac:dyDescent="0.25">
      <c r="A33" s="16">
        <v>16</v>
      </c>
      <c r="B33" s="16">
        <v>78.31</v>
      </c>
    </row>
    <row r="34" spans="1:2" x14ac:dyDescent="0.25">
      <c r="A34" s="16">
        <v>28</v>
      </c>
      <c r="B34" s="16">
        <v>86.79</v>
      </c>
    </row>
    <row r="35" spans="1:2" x14ac:dyDescent="0.25">
      <c r="A35" s="16">
        <v>43</v>
      </c>
      <c r="B35" s="16">
        <v>88.41</v>
      </c>
    </row>
    <row r="36" spans="1:2" x14ac:dyDescent="0.25">
      <c r="A36" s="16">
        <v>45</v>
      </c>
      <c r="B36" s="16">
        <v>88.69</v>
      </c>
    </row>
    <row r="37" spans="1:2" x14ac:dyDescent="0.25">
      <c r="A37" s="16">
        <v>57</v>
      </c>
      <c r="B37" s="16">
        <v>90.32</v>
      </c>
    </row>
    <row r="38" spans="1:2" x14ac:dyDescent="0.25">
      <c r="A38" s="16">
        <v>68</v>
      </c>
      <c r="B38" s="16">
        <v>86.39</v>
      </c>
    </row>
    <row r="39" spans="1:2" x14ac:dyDescent="0.25">
      <c r="A39" s="16">
        <v>76</v>
      </c>
      <c r="B39" s="16">
        <v>87.95</v>
      </c>
    </row>
    <row r="40" spans="1:2" x14ac:dyDescent="0.25">
      <c r="A40" s="16">
        <v>88</v>
      </c>
      <c r="B40" s="16">
        <v>99.24</v>
      </c>
    </row>
    <row r="41" spans="1:2" x14ac:dyDescent="0.25">
      <c r="A41" s="16">
        <v>96</v>
      </c>
      <c r="B41" s="16">
        <v>99.24</v>
      </c>
    </row>
    <row r="42" spans="1:2" x14ac:dyDescent="0.25">
      <c r="A42" s="16">
        <v>7</v>
      </c>
      <c r="B42" s="16">
        <v>75.53</v>
      </c>
    </row>
    <row r="43" spans="1:2" x14ac:dyDescent="0.25">
      <c r="A43" s="16">
        <v>22</v>
      </c>
      <c r="B43" s="16">
        <v>83.98</v>
      </c>
    </row>
    <row r="44" spans="1:2" x14ac:dyDescent="0.25">
      <c r="A44" s="16">
        <v>25</v>
      </c>
      <c r="B44" s="16">
        <v>86.75</v>
      </c>
    </row>
    <row r="45" spans="1:2" x14ac:dyDescent="0.25">
      <c r="A45" s="16">
        <v>37</v>
      </c>
      <c r="B45" s="16">
        <v>85.92</v>
      </c>
    </row>
    <row r="46" spans="1:2" x14ac:dyDescent="0.25">
      <c r="A46" s="16">
        <v>54</v>
      </c>
      <c r="B46" s="16">
        <v>90.32</v>
      </c>
    </row>
    <row r="47" spans="1:2" x14ac:dyDescent="0.25">
      <c r="A47" s="16">
        <v>59</v>
      </c>
      <c r="B47" s="16">
        <v>86.57</v>
      </c>
    </row>
    <row r="48" spans="1:2" x14ac:dyDescent="0.25">
      <c r="A48" s="16">
        <v>74</v>
      </c>
      <c r="B48" s="16">
        <v>89.39</v>
      </c>
    </row>
    <row r="49" spans="1:2" x14ac:dyDescent="0.25">
      <c r="A49" s="16">
        <v>83</v>
      </c>
      <c r="B49" s="16">
        <v>94.92</v>
      </c>
    </row>
    <row r="50" spans="1:2" x14ac:dyDescent="0.25">
      <c r="A50" s="16">
        <v>89</v>
      </c>
      <c r="B50" s="16">
        <v>92.1</v>
      </c>
    </row>
    <row r="51" spans="1:2" x14ac:dyDescent="0.25">
      <c r="A51" s="16">
        <v>100</v>
      </c>
      <c r="B51" s="16">
        <v>95.11</v>
      </c>
    </row>
    <row r="52" spans="1:2" x14ac:dyDescent="0.25">
      <c r="A52" s="16">
        <v>8</v>
      </c>
      <c r="B52" s="16">
        <v>79.7</v>
      </c>
    </row>
    <row r="53" spans="1:2" x14ac:dyDescent="0.25">
      <c r="A53" s="16">
        <v>19</v>
      </c>
      <c r="B53" s="16">
        <v>78.010000000000005</v>
      </c>
    </row>
    <row r="54" spans="1:2" x14ac:dyDescent="0.25">
      <c r="A54" s="16">
        <v>28</v>
      </c>
      <c r="B54" s="16">
        <v>85.76</v>
      </c>
    </row>
    <row r="55" spans="1:2" x14ac:dyDescent="0.25">
      <c r="A55" s="16">
        <v>40</v>
      </c>
      <c r="B55" s="16">
        <v>85.21</v>
      </c>
    </row>
    <row r="56" spans="1:2" x14ac:dyDescent="0.25">
      <c r="A56" s="16">
        <v>46</v>
      </c>
      <c r="B56" s="16">
        <v>89.81</v>
      </c>
    </row>
    <row r="57" spans="1:2" x14ac:dyDescent="0.25">
      <c r="A57" s="16">
        <v>61</v>
      </c>
      <c r="B57" s="16">
        <v>93.21</v>
      </c>
    </row>
    <row r="58" spans="1:2" x14ac:dyDescent="0.25">
      <c r="A58" s="16">
        <v>66</v>
      </c>
      <c r="B58" s="16">
        <v>90.74</v>
      </c>
    </row>
    <row r="59" spans="1:2" x14ac:dyDescent="0.25">
      <c r="A59" s="16">
        <v>82</v>
      </c>
      <c r="B59" s="16">
        <v>93.44</v>
      </c>
    </row>
    <row r="60" spans="1:2" x14ac:dyDescent="0.25">
      <c r="A60" s="16">
        <v>89</v>
      </c>
      <c r="B60" s="16">
        <v>90.55</v>
      </c>
    </row>
    <row r="61" spans="1:2" x14ac:dyDescent="0.25">
      <c r="A61" s="16">
        <v>97</v>
      </c>
      <c r="B61" s="16">
        <v>93.02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1190A-11BF-4AE6-8B2B-2E6D481FF3B4}">
  <dimension ref="A1"/>
  <sheetViews>
    <sheetView topLeftCell="A16" workbookViewId="0">
      <selection activeCell="C36" sqref="C36"/>
    </sheetView>
  </sheetViews>
  <sheetFormatPr defaultRowHeight="12.5" x14ac:dyDescent="0.25"/>
  <cols>
    <col min="1" max="16384" width="8.7265625" style="4"/>
  </cols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AB981-1601-4199-A6C1-A995FA8DF81B}">
  <dimension ref="A1:E114"/>
  <sheetViews>
    <sheetView topLeftCell="C13" workbookViewId="0">
      <selection activeCell="L35" sqref="L35"/>
    </sheetView>
  </sheetViews>
  <sheetFormatPr defaultRowHeight="12.5" x14ac:dyDescent="0.25"/>
  <cols>
    <col min="1" max="16384" width="8.7265625" style="4"/>
  </cols>
  <sheetData>
    <row r="1" spans="1:5" x14ac:dyDescent="0.25">
      <c r="A1" s="10" t="s">
        <v>81</v>
      </c>
      <c r="B1" s="10" t="s">
        <v>82</v>
      </c>
      <c r="C1" s="10" t="s">
        <v>83</v>
      </c>
      <c r="D1" s="10" t="s">
        <v>84</v>
      </c>
      <c r="E1" s="10" t="s">
        <v>85</v>
      </c>
    </row>
    <row r="2" spans="1:5" x14ac:dyDescent="0.25">
      <c r="A2" s="11">
        <v>4.5456000000000003E-2</v>
      </c>
      <c r="B2" s="11">
        <v>149</v>
      </c>
      <c r="C2" s="11">
        <v>169</v>
      </c>
      <c r="D2" s="11">
        <v>169</v>
      </c>
      <c r="E2" s="11">
        <v>179</v>
      </c>
    </row>
    <row r="3" spans="1:5" x14ac:dyDescent="0.25">
      <c r="A3" s="11">
        <v>9.3015E-2</v>
      </c>
      <c r="B3" s="11">
        <v>149</v>
      </c>
      <c r="C3" s="11">
        <v>199</v>
      </c>
      <c r="D3" s="11">
        <v>189</v>
      </c>
      <c r="E3" s="11">
        <v>199</v>
      </c>
    </row>
    <row r="4" spans="1:5" x14ac:dyDescent="0.25">
      <c r="A4" s="11">
        <v>5.9665999999999997E-2</v>
      </c>
      <c r="B4" s="11">
        <v>189</v>
      </c>
      <c r="C4" s="11">
        <v>199</v>
      </c>
      <c r="D4" s="11">
        <v>189</v>
      </c>
      <c r="E4" s="11">
        <v>199</v>
      </c>
    </row>
    <row r="5" spans="1:5" x14ac:dyDescent="0.25">
      <c r="A5" s="11">
        <v>3.4597000000000003E-2</v>
      </c>
      <c r="B5" s="11">
        <v>189</v>
      </c>
      <c r="C5" s="11">
        <v>199</v>
      </c>
      <c r="D5" s="11">
        <v>189</v>
      </c>
      <c r="E5" s="11">
        <v>199</v>
      </c>
    </row>
    <row r="6" spans="1:5" x14ac:dyDescent="0.25">
      <c r="A6" s="11">
        <v>2.7654000000000001E-2</v>
      </c>
      <c r="B6" s="11">
        <v>189</v>
      </c>
      <c r="C6" s="11">
        <v>169</v>
      </c>
      <c r="D6" s="11">
        <v>159</v>
      </c>
      <c r="E6" s="11">
        <v>169</v>
      </c>
    </row>
    <row r="7" spans="1:5" x14ac:dyDescent="0.25">
      <c r="A7" s="11">
        <v>2.9422E-2</v>
      </c>
      <c r="B7" s="11">
        <v>189</v>
      </c>
      <c r="C7" s="11">
        <v>199</v>
      </c>
      <c r="D7" s="11">
        <v>189</v>
      </c>
      <c r="E7" s="11">
        <v>199</v>
      </c>
    </row>
    <row r="8" spans="1:5" x14ac:dyDescent="0.25">
      <c r="A8" s="11">
        <v>3.6882999999999999E-2</v>
      </c>
      <c r="B8" s="11">
        <v>189</v>
      </c>
      <c r="C8" s="11">
        <v>199</v>
      </c>
      <c r="D8" s="11">
        <v>189</v>
      </c>
      <c r="E8" s="11">
        <v>199</v>
      </c>
    </row>
    <row r="9" spans="1:5" x14ac:dyDescent="0.25">
      <c r="A9" s="11">
        <v>4.1336999999999999E-2</v>
      </c>
      <c r="B9" s="11">
        <v>189</v>
      </c>
      <c r="C9" s="11">
        <v>189</v>
      </c>
      <c r="D9" s="11">
        <v>189</v>
      </c>
      <c r="E9" s="11">
        <v>199</v>
      </c>
    </row>
    <row r="10" spans="1:5" x14ac:dyDescent="0.25">
      <c r="A10" s="11">
        <v>2.913E-2</v>
      </c>
      <c r="B10" s="11">
        <v>189</v>
      </c>
      <c r="C10" s="11">
        <v>189</v>
      </c>
      <c r="D10" s="11">
        <v>169</v>
      </c>
      <c r="E10" s="11">
        <v>179</v>
      </c>
    </row>
    <row r="11" spans="1:5" x14ac:dyDescent="0.25">
      <c r="A11" s="11">
        <v>3.9163999999999997E-2</v>
      </c>
      <c r="B11" s="11">
        <v>189</v>
      </c>
      <c r="C11" s="11">
        <v>189</v>
      </c>
      <c r="D11" s="11">
        <v>189</v>
      </c>
      <c r="E11" s="11">
        <v>199</v>
      </c>
    </row>
    <row r="12" spans="1:5" x14ac:dyDescent="0.25">
      <c r="A12" s="11">
        <v>3.3574E-2</v>
      </c>
      <c r="B12" s="11">
        <v>189</v>
      </c>
      <c r="C12" s="11">
        <v>189</v>
      </c>
      <c r="D12" s="11">
        <v>189</v>
      </c>
      <c r="E12" s="11">
        <v>199</v>
      </c>
    </row>
    <row r="13" spans="1:5" x14ac:dyDescent="0.25">
      <c r="A13" s="11">
        <v>3.4527000000000002E-2</v>
      </c>
      <c r="B13" s="11">
        <v>189</v>
      </c>
      <c r="C13" s="11">
        <v>179</v>
      </c>
      <c r="D13" s="11">
        <v>189</v>
      </c>
      <c r="E13" s="11">
        <v>199</v>
      </c>
    </row>
    <row r="14" spans="1:5" x14ac:dyDescent="0.25">
      <c r="A14" s="11">
        <v>4.1543999999999998E-2</v>
      </c>
      <c r="B14" s="11">
        <v>189</v>
      </c>
      <c r="C14" s="11">
        <v>189</v>
      </c>
      <c r="D14" s="11">
        <v>189</v>
      </c>
      <c r="E14" s="11">
        <v>199</v>
      </c>
    </row>
    <row r="15" spans="1:5" x14ac:dyDescent="0.25">
      <c r="A15" s="11">
        <v>3.5471999999999997E-2</v>
      </c>
      <c r="B15" s="11">
        <v>189</v>
      </c>
      <c r="C15" s="11">
        <v>189</v>
      </c>
      <c r="D15" s="11">
        <v>189</v>
      </c>
      <c r="E15" s="11">
        <v>199</v>
      </c>
    </row>
    <row r="16" spans="1:5" x14ac:dyDescent="0.25">
      <c r="A16" s="11">
        <v>3.7290999999999998E-2</v>
      </c>
      <c r="B16" s="11">
        <v>189</v>
      </c>
      <c r="C16" s="11">
        <v>179</v>
      </c>
      <c r="D16" s="11">
        <v>189</v>
      </c>
      <c r="E16" s="11">
        <v>199</v>
      </c>
    </row>
    <row r="17" spans="1:5" x14ac:dyDescent="0.25">
      <c r="A17" s="11">
        <v>3.8774000000000003E-2</v>
      </c>
      <c r="B17" s="11">
        <v>189</v>
      </c>
      <c r="C17" s="11">
        <v>189</v>
      </c>
      <c r="D17" s="11">
        <v>189</v>
      </c>
      <c r="E17" s="11">
        <v>199</v>
      </c>
    </row>
    <row r="18" spans="1:5" x14ac:dyDescent="0.25">
      <c r="A18" s="11">
        <v>3.4631000000000002E-2</v>
      </c>
      <c r="B18" s="11">
        <v>179</v>
      </c>
      <c r="C18" s="11">
        <v>189</v>
      </c>
      <c r="D18" s="11">
        <v>179</v>
      </c>
      <c r="E18" s="11">
        <v>189</v>
      </c>
    </row>
    <row r="19" spans="1:5" x14ac:dyDescent="0.25">
      <c r="A19" s="11">
        <v>3.0869000000000001E-2</v>
      </c>
      <c r="B19" s="11">
        <v>179</v>
      </c>
      <c r="C19" s="11">
        <v>189</v>
      </c>
      <c r="D19" s="11">
        <v>189</v>
      </c>
      <c r="E19" s="11">
        <v>199</v>
      </c>
    </row>
    <row r="20" spans="1:5" x14ac:dyDescent="0.25">
      <c r="A20" s="11">
        <v>3.0623000000000001E-2</v>
      </c>
      <c r="B20" s="11">
        <v>179</v>
      </c>
      <c r="C20" s="11">
        <v>189</v>
      </c>
      <c r="D20" s="11">
        <v>189</v>
      </c>
      <c r="E20" s="11">
        <v>199</v>
      </c>
    </row>
    <row r="21" spans="1:5" x14ac:dyDescent="0.25">
      <c r="A21" s="11">
        <v>3.5792999999999998E-2</v>
      </c>
      <c r="B21" s="11">
        <v>179</v>
      </c>
      <c r="C21" s="11">
        <v>159</v>
      </c>
      <c r="D21" s="11">
        <v>189</v>
      </c>
      <c r="E21" s="11">
        <v>199</v>
      </c>
    </row>
    <row r="22" spans="1:5" x14ac:dyDescent="0.25">
      <c r="A22" s="11">
        <v>3.4116E-2</v>
      </c>
      <c r="B22" s="11">
        <v>179</v>
      </c>
      <c r="C22" s="11">
        <v>189</v>
      </c>
      <c r="D22" s="11">
        <v>189</v>
      </c>
      <c r="E22" s="11">
        <v>199</v>
      </c>
    </row>
    <row r="23" spans="1:5" x14ac:dyDescent="0.25">
      <c r="A23" s="11">
        <v>2.9159000000000001E-2</v>
      </c>
      <c r="B23" s="11">
        <v>179</v>
      </c>
      <c r="C23" s="11">
        <v>189</v>
      </c>
      <c r="D23" s="11">
        <v>189</v>
      </c>
      <c r="E23" s="11">
        <v>199</v>
      </c>
    </row>
    <row r="24" spans="1:5" x14ac:dyDescent="0.25">
      <c r="A24" s="11">
        <v>3.0349000000000001E-2</v>
      </c>
      <c r="B24" s="11">
        <v>179</v>
      </c>
      <c r="C24" s="11">
        <v>189</v>
      </c>
      <c r="D24" s="11">
        <v>189</v>
      </c>
      <c r="E24" s="11">
        <v>199</v>
      </c>
    </row>
    <row r="25" spans="1:5" x14ac:dyDescent="0.25">
      <c r="A25" s="11">
        <v>3.4320999999999997E-2</v>
      </c>
      <c r="B25" s="11">
        <v>179</v>
      </c>
      <c r="C25" s="11">
        <v>189</v>
      </c>
      <c r="D25" s="11">
        <v>189</v>
      </c>
      <c r="E25" s="11">
        <v>199</v>
      </c>
    </row>
    <row r="26" spans="1:5" x14ac:dyDescent="0.25">
      <c r="A26" s="11">
        <v>6.0446E-2</v>
      </c>
      <c r="B26" s="11">
        <v>148</v>
      </c>
      <c r="C26" s="11">
        <v>168</v>
      </c>
      <c r="D26" s="11">
        <v>178</v>
      </c>
      <c r="E26" s="11">
        <v>188</v>
      </c>
    </row>
    <row r="27" spans="1:5" x14ac:dyDescent="0.25">
      <c r="A27" s="11">
        <v>3.5579E-2</v>
      </c>
      <c r="B27" s="11">
        <v>148</v>
      </c>
      <c r="C27" s="11">
        <v>168</v>
      </c>
      <c r="D27" s="11">
        <v>178</v>
      </c>
      <c r="E27" s="11">
        <v>188</v>
      </c>
    </row>
    <row r="28" spans="1:5" x14ac:dyDescent="0.25">
      <c r="A28" s="11">
        <v>3.8464999999999999E-2</v>
      </c>
      <c r="B28" s="11">
        <v>148</v>
      </c>
      <c r="C28" s="11">
        <v>168</v>
      </c>
      <c r="D28" s="11">
        <v>159</v>
      </c>
      <c r="E28" s="11">
        <v>169</v>
      </c>
    </row>
    <row r="29" spans="1:5" x14ac:dyDescent="0.25">
      <c r="A29" s="11">
        <v>4.8557999999999997E-2</v>
      </c>
      <c r="B29" s="11">
        <v>148</v>
      </c>
      <c r="C29" s="11">
        <v>168</v>
      </c>
      <c r="D29" s="11">
        <v>159</v>
      </c>
      <c r="E29" s="11">
        <v>169</v>
      </c>
    </row>
    <row r="30" spans="1:5" x14ac:dyDescent="0.25">
      <c r="A30" s="11">
        <v>3.9835000000000002E-2</v>
      </c>
      <c r="B30" s="11">
        <v>148</v>
      </c>
      <c r="C30" s="11">
        <v>168</v>
      </c>
      <c r="D30" s="11">
        <v>159</v>
      </c>
      <c r="E30" s="11">
        <v>169</v>
      </c>
    </row>
    <row r="31" spans="1:5" x14ac:dyDescent="0.25">
      <c r="A31" s="11">
        <v>4.9786999999999998E-2</v>
      </c>
      <c r="B31" s="11">
        <v>148</v>
      </c>
      <c r="C31" s="11">
        <v>168</v>
      </c>
      <c r="D31" s="11">
        <v>159</v>
      </c>
      <c r="E31" s="11">
        <v>169</v>
      </c>
    </row>
    <row r="32" spans="1:5" x14ac:dyDescent="0.25">
      <c r="A32" s="11">
        <v>5.7729000000000003E-2</v>
      </c>
      <c r="B32" s="11">
        <v>148</v>
      </c>
      <c r="C32" s="11">
        <v>168</v>
      </c>
      <c r="D32" s="11">
        <v>178</v>
      </c>
      <c r="E32" s="11">
        <v>188</v>
      </c>
    </row>
    <row r="33" spans="1:5" x14ac:dyDescent="0.25">
      <c r="A33" s="11">
        <v>3.1366999999999999E-2</v>
      </c>
      <c r="B33" s="11">
        <v>148</v>
      </c>
      <c r="C33" s="11">
        <v>168</v>
      </c>
      <c r="D33" s="11">
        <v>159</v>
      </c>
      <c r="E33" s="11">
        <v>169</v>
      </c>
    </row>
    <row r="34" spans="1:5" x14ac:dyDescent="0.25">
      <c r="A34" s="11">
        <v>4.8947999999999998E-2</v>
      </c>
      <c r="B34" s="11">
        <v>148</v>
      </c>
      <c r="C34" s="11">
        <v>168</v>
      </c>
      <c r="D34" s="11">
        <v>159</v>
      </c>
      <c r="E34" s="11">
        <v>169</v>
      </c>
    </row>
    <row r="35" spans="1:5" x14ac:dyDescent="0.25">
      <c r="A35" s="11">
        <v>4.7501000000000002E-2</v>
      </c>
      <c r="B35" s="11">
        <v>148</v>
      </c>
      <c r="C35" s="11">
        <v>168</v>
      </c>
      <c r="D35" s="11">
        <v>178</v>
      </c>
      <c r="E35" s="11">
        <v>188</v>
      </c>
    </row>
    <row r="36" spans="1:5" x14ac:dyDescent="0.25">
      <c r="A36" s="11">
        <v>3.6663000000000001E-2</v>
      </c>
      <c r="B36" s="11">
        <v>148</v>
      </c>
      <c r="C36" s="11">
        <v>168</v>
      </c>
      <c r="D36" s="11">
        <v>149</v>
      </c>
      <c r="E36" s="11">
        <v>159</v>
      </c>
    </row>
    <row r="37" spans="1:5" x14ac:dyDescent="0.25">
      <c r="A37" s="11">
        <v>4.1131000000000001E-2</v>
      </c>
      <c r="B37" s="11">
        <v>148</v>
      </c>
      <c r="C37" s="11">
        <v>168</v>
      </c>
      <c r="D37" s="11">
        <v>149</v>
      </c>
      <c r="E37" s="11">
        <v>159</v>
      </c>
    </row>
    <row r="38" spans="1:5" x14ac:dyDescent="0.25">
      <c r="A38" s="11">
        <v>4.8751999999999997E-2</v>
      </c>
      <c r="B38" s="11">
        <v>148</v>
      </c>
      <c r="C38" s="11">
        <v>168</v>
      </c>
      <c r="D38" s="11">
        <v>178</v>
      </c>
      <c r="E38" s="11">
        <v>188</v>
      </c>
    </row>
    <row r="39" spans="1:5" x14ac:dyDescent="0.25">
      <c r="A39" s="11">
        <v>3.1303999999999998E-2</v>
      </c>
      <c r="B39" s="11">
        <v>148</v>
      </c>
      <c r="C39" s="11">
        <v>168</v>
      </c>
      <c r="D39" s="11">
        <v>149</v>
      </c>
      <c r="E39" s="11">
        <v>159</v>
      </c>
    </row>
    <row r="40" spans="1:5" x14ac:dyDescent="0.25">
      <c r="A40" s="11">
        <v>2.2527999999999999E-2</v>
      </c>
      <c r="B40" s="11">
        <v>169</v>
      </c>
      <c r="C40" s="11">
        <v>159</v>
      </c>
      <c r="D40" s="11">
        <v>149</v>
      </c>
      <c r="E40" s="11">
        <v>159</v>
      </c>
    </row>
    <row r="41" spans="1:5" x14ac:dyDescent="0.25">
      <c r="A41" s="11">
        <v>3.0745999999999999E-2</v>
      </c>
      <c r="B41" s="11">
        <v>169</v>
      </c>
      <c r="C41" s="11">
        <v>159</v>
      </c>
      <c r="D41" s="11">
        <v>149</v>
      </c>
      <c r="E41" s="11">
        <v>159</v>
      </c>
    </row>
    <row r="42" spans="1:5" x14ac:dyDescent="0.25">
      <c r="A42" s="11">
        <v>2.9246000000000001E-2</v>
      </c>
      <c r="B42" s="11">
        <v>169</v>
      </c>
      <c r="C42" s="11">
        <v>179</v>
      </c>
      <c r="D42" s="11">
        <v>149</v>
      </c>
      <c r="E42" s="11">
        <v>149</v>
      </c>
    </row>
    <row r="43" spans="1:5" x14ac:dyDescent="0.25">
      <c r="A43" s="11">
        <v>2.1322000000000001E-2</v>
      </c>
      <c r="B43" s="11">
        <v>159</v>
      </c>
      <c r="C43" s="11">
        <v>159</v>
      </c>
      <c r="D43" s="11">
        <v>149</v>
      </c>
      <c r="E43" s="11">
        <v>149</v>
      </c>
    </row>
    <row r="44" spans="1:5" x14ac:dyDescent="0.25">
      <c r="A44" s="11">
        <v>2.8552999999999999E-2</v>
      </c>
      <c r="B44" s="11">
        <v>159</v>
      </c>
      <c r="C44" s="11">
        <v>159</v>
      </c>
      <c r="D44" s="11">
        <v>149</v>
      </c>
      <c r="E44" s="11">
        <v>149</v>
      </c>
    </row>
    <row r="45" spans="1:5" x14ac:dyDescent="0.25">
      <c r="A45" s="11">
        <v>2.5173000000000001E-2</v>
      </c>
      <c r="B45" s="11">
        <v>169</v>
      </c>
      <c r="C45" s="11">
        <v>179</v>
      </c>
      <c r="D45" s="11">
        <v>179</v>
      </c>
      <c r="E45" s="11">
        <v>189</v>
      </c>
    </row>
    <row r="46" spans="1:5" x14ac:dyDescent="0.25">
      <c r="A46" s="11">
        <v>8.7334999999999996E-2</v>
      </c>
      <c r="B46" s="11">
        <v>159</v>
      </c>
      <c r="C46" s="11">
        <v>179</v>
      </c>
      <c r="D46" s="11">
        <v>179</v>
      </c>
      <c r="E46" s="11">
        <v>189</v>
      </c>
    </row>
    <row r="47" spans="1:5" x14ac:dyDescent="0.25">
      <c r="A47" s="11">
        <v>5.4420999999999997E-2</v>
      </c>
      <c r="B47" s="11">
        <v>159</v>
      </c>
      <c r="C47" s="11">
        <v>159</v>
      </c>
      <c r="D47" s="11">
        <v>179</v>
      </c>
      <c r="E47" s="11">
        <v>189</v>
      </c>
    </row>
    <row r="48" spans="1:5" x14ac:dyDescent="0.25">
      <c r="A48" s="11">
        <v>2.2983E-2</v>
      </c>
      <c r="B48" s="11">
        <v>159</v>
      </c>
      <c r="C48" s="11">
        <v>149</v>
      </c>
      <c r="D48" s="11">
        <v>149</v>
      </c>
      <c r="E48" s="11">
        <v>159</v>
      </c>
    </row>
    <row r="49" spans="1:5" x14ac:dyDescent="0.25">
      <c r="A49" s="11">
        <v>2.8725000000000001E-2</v>
      </c>
      <c r="B49" s="11">
        <v>159</v>
      </c>
      <c r="C49" s="11">
        <v>149</v>
      </c>
      <c r="D49" s="11">
        <v>149</v>
      </c>
      <c r="E49" s="11">
        <v>159</v>
      </c>
    </row>
    <row r="50" spans="1:5" x14ac:dyDescent="0.25">
      <c r="A50" s="11">
        <v>3.041E-2</v>
      </c>
      <c r="B50" s="11">
        <v>169</v>
      </c>
      <c r="C50" s="11">
        <v>179</v>
      </c>
      <c r="D50" s="11">
        <v>159</v>
      </c>
      <c r="E50" s="11">
        <v>169</v>
      </c>
    </row>
    <row r="51" spans="1:5" x14ac:dyDescent="0.25">
      <c r="A51" s="11">
        <v>2.7133000000000001E-2</v>
      </c>
      <c r="B51" s="11">
        <v>169</v>
      </c>
      <c r="C51" s="11">
        <v>169</v>
      </c>
      <c r="D51" s="11">
        <v>159</v>
      </c>
      <c r="E51" s="11">
        <v>169</v>
      </c>
    </row>
    <row r="52" spans="1:5" x14ac:dyDescent="0.25">
      <c r="A52" s="11">
        <v>1.9526000000000002E-2</v>
      </c>
      <c r="B52" s="11">
        <v>169</v>
      </c>
      <c r="C52" s="11">
        <v>169</v>
      </c>
      <c r="D52" s="11">
        <v>159</v>
      </c>
      <c r="E52" s="11">
        <v>169</v>
      </c>
    </row>
    <row r="53" spans="1:5" x14ac:dyDescent="0.25">
      <c r="A53" s="11">
        <v>4.6468000000000002E-2</v>
      </c>
      <c r="B53" s="11">
        <v>149</v>
      </c>
      <c r="C53" s="11">
        <v>179</v>
      </c>
      <c r="D53" s="11">
        <v>159</v>
      </c>
      <c r="E53" s="11">
        <v>169</v>
      </c>
    </row>
    <row r="54" spans="1:5" x14ac:dyDescent="0.25">
      <c r="A54" s="11">
        <v>3.4251999999999998E-2</v>
      </c>
      <c r="B54" s="11">
        <v>149</v>
      </c>
      <c r="C54" s="11">
        <v>149</v>
      </c>
      <c r="D54" s="11">
        <v>159</v>
      </c>
      <c r="E54" s="11">
        <v>169</v>
      </c>
    </row>
    <row r="55" spans="1:5" x14ac:dyDescent="0.25">
      <c r="A55" s="11">
        <v>2.3588000000000001E-2</v>
      </c>
      <c r="B55" s="11">
        <v>169</v>
      </c>
      <c r="C55" s="11">
        <v>149</v>
      </c>
      <c r="D55" s="11">
        <v>159</v>
      </c>
      <c r="E55" s="11">
        <v>169</v>
      </c>
    </row>
    <row r="56" spans="1:5" x14ac:dyDescent="0.25">
      <c r="A56" s="11">
        <v>2.2348E-2</v>
      </c>
      <c r="B56" s="11">
        <v>169</v>
      </c>
      <c r="C56" s="11">
        <v>179</v>
      </c>
      <c r="D56" s="11">
        <v>159</v>
      </c>
      <c r="E56" s="11">
        <v>169</v>
      </c>
    </row>
    <row r="57" spans="1:5" x14ac:dyDescent="0.25">
      <c r="A57" s="11">
        <v>1.7094999999999999E-2</v>
      </c>
      <c r="B57" s="11">
        <v>169</v>
      </c>
      <c r="C57" s="11">
        <v>149</v>
      </c>
      <c r="D57" s="11">
        <v>159</v>
      </c>
      <c r="E57" s="11">
        <v>169</v>
      </c>
    </row>
    <row r="58" spans="1:5" x14ac:dyDescent="0.25">
      <c r="A58" s="11">
        <v>4.0802999999999999E-2</v>
      </c>
      <c r="B58" s="11">
        <v>159</v>
      </c>
      <c r="C58" s="11">
        <v>149</v>
      </c>
      <c r="D58" s="11">
        <v>159</v>
      </c>
      <c r="E58" s="11">
        <v>169</v>
      </c>
    </row>
    <row r="59" spans="1:5" x14ac:dyDescent="0.25">
      <c r="A59" s="11">
        <v>3.2778000000000002E-2</v>
      </c>
      <c r="B59" s="11">
        <v>159</v>
      </c>
      <c r="C59" s="11">
        <v>179</v>
      </c>
      <c r="D59" s="11">
        <v>159</v>
      </c>
      <c r="E59" s="11">
        <v>169</v>
      </c>
    </row>
    <row r="60" spans="1:5" x14ac:dyDescent="0.25">
      <c r="A60" s="11">
        <v>3.1713999999999999E-2</v>
      </c>
      <c r="B60" s="11">
        <v>169</v>
      </c>
      <c r="C60" s="11">
        <v>179</v>
      </c>
      <c r="D60" s="11">
        <v>159</v>
      </c>
      <c r="E60" s="11">
        <v>169</v>
      </c>
    </row>
    <row r="61" spans="1:5" x14ac:dyDescent="0.25">
      <c r="A61" s="11">
        <v>2.2460000000000001E-2</v>
      </c>
      <c r="B61" s="11">
        <v>169</v>
      </c>
      <c r="C61" s="11">
        <v>179</v>
      </c>
      <c r="D61" s="11">
        <v>149</v>
      </c>
      <c r="E61" s="11">
        <v>159</v>
      </c>
    </row>
    <row r="62" spans="1:5" x14ac:dyDescent="0.25">
      <c r="A62" s="11">
        <v>2.2438E-2</v>
      </c>
      <c r="B62" s="11">
        <v>169</v>
      </c>
      <c r="C62" s="11">
        <v>159</v>
      </c>
      <c r="D62" s="11">
        <v>149</v>
      </c>
      <c r="E62" s="11">
        <v>159</v>
      </c>
    </row>
    <row r="63" spans="1:5" x14ac:dyDescent="0.25">
      <c r="A63" s="11">
        <v>2.9100999999999998E-2</v>
      </c>
      <c r="B63" s="11">
        <v>169</v>
      </c>
      <c r="C63" s="11">
        <v>159</v>
      </c>
      <c r="D63" s="11">
        <v>179</v>
      </c>
      <c r="E63" s="11">
        <v>189</v>
      </c>
    </row>
    <row r="64" spans="1:5" x14ac:dyDescent="0.25">
      <c r="A64" s="11">
        <v>3.0869000000000001E-2</v>
      </c>
      <c r="B64" s="11">
        <v>169</v>
      </c>
      <c r="C64" s="11">
        <v>159</v>
      </c>
      <c r="D64" s="11">
        <v>179</v>
      </c>
      <c r="E64" s="11">
        <v>189</v>
      </c>
    </row>
    <row r="65" spans="1:5" x14ac:dyDescent="0.25">
      <c r="A65" s="11">
        <v>6.0324999999999997E-2</v>
      </c>
      <c r="B65" s="11">
        <v>139</v>
      </c>
      <c r="C65" s="11">
        <v>159</v>
      </c>
      <c r="D65" s="11">
        <v>179</v>
      </c>
      <c r="E65" s="11">
        <v>189</v>
      </c>
    </row>
    <row r="66" spans="1:5" x14ac:dyDescent="0.25">
      <c r="A66" s="11">
        <v>4.0035000000000001E-2</v>
      </c>
      <c r="B66" s="11">
        <v>139</v>
      </c>
      <c r="C66" s="11">
        <v>159</v>
      </c>
      <c r="D66" s="11">
        <v>179</v>
      </c>
      <c r="E66" s="11">
        <v>189</v>
      </c>
    </row>
    <row r="67" spans="1:5" x14ac:dyDescent="0.25">
      <c r="A67" s="11">
        <v>2.4160999999999998E-2</v>
      </c>
      <c r="B67" s="11">
        <v>169</v>
      </c>
      <c r="C67" s="11">
        <v>159</v>
      </c>
      <c r="D67" s="11">
        <v>159</v>
      </c>
      <c r="E67" s="11">
        <v>169</v>
      </c>
    </row>
    <row r="68" spans="1:5" x14ac:dyDescent="0.25">
      <c r="A68" s="11">
        <v>2.5732999999999999E-2</v>
      </c>
      <c r="B68" s="11">
        <v>169</v>
      </c>
      <c r="C68" s="11">
        <v>159</v>
      </c>
      <c r="D68" s="11">
        <v>159</v>
      </c>
      <c r="E68" s="11">
        <v>169</v>
      </c>
    </row>
    <row r="69" spans="1:5" x14ac:dyDescent="0.25">
      <c r="A69" s="11">
        <v>3.1336000000000003E-2</v>
      </c>
      <c r="B69" s="11">
        <v>169</v>
      </c>
      <c r="C69" s="11">
        <v>159</v>
      </c>
      <c r="D69" s="11">
        <v>179</v>
      </c>
      <c r="E69" s="11">
        <v>189</v>
      </c>
    </row>
    <row r="70" spans="1:5" x14ac:dyDescent="0.25">
      <c r="A70" s="11">
        <v>3.9995000000000003E-2</v>
      </c>
      <c r="B70" s="11">
        <v>159</v>
      </c>
      <c r="C70" s="11">
        <v>179</v>
      </c>
      <c r="D70" s="11">
        <v>159</v>
      </c>
      <c r="E70" s="11">
        <v>169</v>
      </c>
    </row>
    <row r="71" spans="1:5" x14ac:dyDescent="0.25">
      <c r="A71" s="11">
        <v>2.6543000000000001E-2</v>
      </c>
      <c r="B71" s="11">
        <v>159</v>
      </c>
      <c r="C71" s="11">
        <v>179</v>
      </c>
      <c r="D71" s="11">
        <v>159</v>
      </c>
      <c r="E71" s="11">
        <v>169</v>
      </c>
    </row>
    <row r="72" spans="1:5" x14ac:dyDescent="0.25">
      <c r="A72" s="11">
        <v>6.5480999999999998E-2</v>
      </c>
      <c r="B72" s="11">
        <v>150</v>
      </c>
      <c r="C72" s="11">
        <v>179</v>
      </c>
      <c r="D72" s="11">
        <v>159</v>
      </c>
      <c r="E72" s="11">
        <v>169</v>
      </c>
    </row>
    <row r="73" spans="1:5" x14ac:dyDescent="0.25">
      <c r="A73" s="11">
        <v>2.4428999999999999E-2</v>
      </c>
      <c r="B73" s="11">
        <v>169</v>
      </c>
      <c r="C73" s="11">
        <v>159</v>
      </c>
      <c r="D73" s="11">
        <v>179</v>
      </c>
      <c r="E73" s="11">
        <v>189</v>
      </c>
    </row>
    <row r="74" spans="1:5" x14ac:dyDescent="0.25">
      <c r="A74" s="11">
        <v>1.7318E-2</v>
      </c>
      <c r="B74" s="11">
        <v>169</v>
      </c>
      <c r="C74" s="11">
        <v>159</v>
      </c>
      <c r="D74" s="11">
        <v>159</v>
      </c>
      <c r="E74" s="11">
        <v>169</v>
      </c>
    </row>
    <row r="75" spans="1:5" x14ac:dyDescent="0.25">
      <c r="A75" s="11">
        <v>1.8723E-2</v>
      </c>
      <c r="B75" s="11">
        <v>178</v>
      </c>
      <c r="C75" s="11">
        <v>179</v>
      </c>
      <c r="D75" s="11">
        <v>159</v>
      </c>
      <c r="E75" s="11">
        <v>169</v>
      </c>
    </row>
    <row r="76" spans="1:5" x14ac:dyDescent="0.25">
      <c r="A76" s="11">
        <v>2.2914E-2</v>
      </c>
      <c r="B76" s="11">
        <v>178</v>
      </c>
      <c r="C76" s="11">
        <v>169</v>
      </c>
      <c r="D76" s="11">
        <v>179</v>
      </c>
      <c r="E76" s="11">
        <v>189</v>
      </c>
    </row>
    <row r="77" spans="1:5" x14ac:dyDescent="0.25">
      <c r="A77" s="11">
        <v>3.6045000000000001E-2</v>
      </c>
      <c r="B77" s="11">
        <v>169</v>
      </c>
      <c r="C77" s="11">
        <v>169</v>
      </c>
      <c r="D77" s="11">
        <v>169</v>
      </c>
      <c r="E77" s="11">
        <v>179</v>
      </c>
    </row>
    <row r="78" spans="1:5" x14ac:dyDescent="0.25">
      <c r="A78" s="11">
        <v>2.4501999999999999E-2</v>
      </c>
      <c r="B78" s="11">
        <v>169</v>
      </c>
      <c r="C78" s="11">
        <v>179</v>
      </c>
      <c r="D78" s="11">
        <v>169</v>
      </c>
      <c r="E78" s="11">
        <v>179</v>
      </c>
    </row>
    <row r="79" spans="1:5" x14ac:dyDescent="0.25">
      <c r="A79" s="11">
        <v>3.4424000000000003E-2</v>
      </c>
      <c r="B79" s="11">
        <v>169</v>
      </c>
      <c r="C79" s="11">
        <v>169</v>
      </c>
      <c r="D79" s="11">
        <v>179</v>
      </c>
      <c r="E79" s="11">
        <v>189</v>
      </c>
    </row>
    <row r="80" spans="1:5" x14ac:dyDescent="0.25">
      <c r="A80" s="11">
        <v>2.4233999999999999E-2</v>
      </c>
      <c r="B80" s="11">
        <v>169</v>
      </c>
      <c r="C80" s="11">
        <v>169</v>
      </c>
      <c r="D80" s="11">
        <v>159</v>
      </c>
      <c r="E80" s="11">
        <v>169</v>
      </c>
    </row>
    <row r="81" spans="1:5" x14ac:dyDescent="0.25">
      <c r="A81" s="11">
        <v>1.6941000000000001E-2</v>
      </c>
      <c r="B81" s="11">
        <v>178</v>
      </c>
      <c r="C81" s="11">
        <v>179</v>
      </c>
      <c r="D81" s="11">
        <v>159</v>
      </c>
      <c r="E81" s="11">
        <v>169</v>
      </c>
    </row>
    <row r="82" spans="1:5" x14ac:dyDescent="0.25">
      <c r="A82" s="11">
        <v>3.4805000000000003E-2</v>
      </c>
      <c r="B82" s="11">
        <v>169</v>
      </c>
      <c r="C82" s="11">
        <v>169</v>
      </c>
      <c r="D82" s="11">
        <v>159</v>
      </c>
      <c r="E82" s="11">
        <v>169</v>
      </c>
    </row>
    <row r="83" spans="1:5" x14ac:dyDescent="0.25">
      <c r="A83" s="11">
        <v>2.5939E-2</v>
      </c>
      <c r="B83" s="11">
        <v>169</v>
      </c>
      <c r="C83" s="11">
        <v>169</v>
      </c>
      <c r="D83" s="11">
        <v>179</v>
      </c>
      <c r="E83" s="11">
        <v>189</v>
      </c>
    </row>
    <row r="84" spans="1:5" x14ac:dyDescent="0.25">
      <c r="A84" s="11">
        <v>2.8840000000000001E-2</v>
      </c>
      <c r="B84" s="11">
        <v>178</v>
      </c>
      <c r="C84" s="11">
        <v>169</v>
      </c>
      <c r="D84" s="11">
        <v>179</v>
      </c>
      <c r="E84" s="11">
        <v>189</v>
      </c>
    </row>
    <row r="85" spans="1:5" x14ac:dyDescent="0.25">
      <c r="A85" s="11">
        <v>1.9255000000000001E-2</v>
      </c>
      <c r="B85" s="11">
        <v>178</v>
      </c>
      <c r="C85" s="11">
        <v>169</v>
      </c>
      <c r="D85" s="11">
        <v>159</v>
      </c>
      <c r="E85" s="11">
        <v>169</v>
      </c>
    </row>
    <row r="86" spans="1:5" x14ac:dyDescent="0.25">
      <c r="A86" s="11">
        <v>1.7059999999999999E-2</v>
      </c>
      <c r="B86" s="11">
        <v>178</v>
      </c>
      <c r="C86" s="11">
        <v>179</v>
      </c>
      <c r="D86" s="11">
        <v>159</v>
      </c>
      <c r="E86" s="11">
        <v>169</v>
      </c>
    </row>
    <row r="87" spans="1:5" x14ac:dyDescent="0.25">
      <c r="A87" s="11">
        <v>4.8508999999999997E-2</v>
      </c>
      <c r="B87" s="11">
        <v>159</v>
      </c>
      <c r="C87" s="11">
        <v>179</v>
      </c>
      <c r="D87" s="11">
        <v>179</v>
      </c>
      <c r="E87" s="11">
        <v>189</v>
      </c>
    </row>
    <row r="88" spans="1:5" x14ac:dyDescent="0.25">
      <c r="A88" s="11">
        <v>2.3307000000000001E-2</v>
      </c>
      <c r="B88" s="11">
        <v>159</v>
      </c>
      <c r="C88" s="11">
        <v>149</v>
      </c>
      <c r="D88" s="11">
        <v>179</v>
      </c>
      <c r="E88" s="11">
        <v>189</v>
      </c>
    </row>
    <row r="89" spans="1:5" x14ac:dyDescent="0.25">
      <c r="A89" s="11">
        <v>1.4552000000000001E-2</v>
      </c>
      <c r="B89" s="11">
        <v>178</v>
      </c>
      <c r="C89" s="11">
        <v>149</v>
      </c>
      <c r="D89" s="11">
        <v>149</v>
      </c>
      <c r="E89" s="11">
        <v>149</v>
      </c>
    </row>
    <row r="90" spans="1:5" x14ac:dyDescent="0.25">
      <c r="A90" s="11">
        <v>5.0236999999999997E-2</v>
      </c>
      <c r="B90" s="11">
        <v>159</v>
      </c>
      <c r="C90" s="11">
        <v>149</v>
      </c>
      <c r="D90" s="11">
        <v>149</v>
      </c>
      <c r="E90" s="11">
        <v>149</v>
      </c>
    </row>
    <row r="91" spans="1:5" x14ac:dyDescent="0.25">
      <c r="A91" s="11">
        <v>5.3025000000000003E-2</v>
      </c>
      <c r="B91" s="11">
        <v>159</v>
      </c>
      <c r="C91" s="11">
        <v>179</v>
      </c>
      <c r="D91" s="11">
        <v>179</v>
      </c>
      <c r="E91" s="11">
        <v>189</v>
      </c>
    </row>
    <row r="92" spans="1:5" x14ac:dyDescent="0.25">
      <c r="A92" s="11">
        <v>2.4871999999999998E-2</v>
      </c>
      <c r="B92" s="11">
        <v>178</v>
      </c>
      <c r="C92" s="11">
        <v>169</v>
      </c>
      <c r="D92" s="11">
        <v>179</v>
      </c>
      <c r="E92" s="11">
        <v>189</v>
      </c>
    </row>
    <row r="93" spans="1:5" x14ac:dyDescent="0.25">
      <c r="A93" s="11">
        <v>1.3925999999999999E-2</v>
      </c>
      <c r="B93" s="11">
        <v>178</v>
      </c>
      <c r="C93" s="11">
        <v>169</v>
      </c>
      <c r="D93" s="11">
        <v>149</v>
      </c>
      <c r="E93" s="11">
        <v>149</v>
      </c>
    </row>
    <row r="94" spans="1:5" x14ac:dyDescent="0.25">
      <c r="A94" s="11">
        <v>2.5758E-2</v>
      </c>
      <c r="B94" s="11">
        <v>149</v>
      </c>
      <c r="C94" s="11">
        <v>129</v>
      </c>
      <c r="D94" s="11">
        <v>149</v>
      </c>
      <c r="E94" s="11">
        <v>149</v>
      </c>
    </row>
    <row r="95" spans="1:5" x14ac:dyDescent="0.25">
      <c r="A95" s="11">
        <v>3.1937E-2</v>
      </c>
      <c r="B95" s="11">
        <v>149</v>
      </c>
      <c r="C95" s="11">
        <v>129</v>
      </c>
      <c r="D95" s="11">
        <v>149</v>
      </c>
      <c r="E95" s="11">
        <v>149</v>
      </c>
    </row>
    <row r="96" spans="1:5" x14ac:dyDescent="0.25">
      <c r="A96" s="11">
        <v>2.2415999999999998E-2</v>
      </c>
      <c r="B96" s="11">
        <v>178</v>
      </c>
      <c r="C96" s="11">
        <v>179</v>
      </c>
      <c r="D96" s="11">
        <v>149</v>
      </c>
      <c r="E96" s="11">
        <v>149</v>
      </c>
    </row>
    <row r="97" spans="1:5" x14ac:dyDescent="0.25">
      <c r="A97" s="11">
        <v>2.1687999999999999E-2</v>
      </c>
      <c r="B97" s="11">
        <v>178</v>
      </c>
      <c r="C97" s="11">
        <v>149</v>
      </c>
      <c r="D97" s="11">
        <v>149</v>
      </c>
      <c r="E97" s="11">
        <v>149</v>
      </c>
    </row>
    <row r="98" spans="1:5" x14ac:dyDescent="0.25">
      <c r="A98" s="11">
        <v>5.6190999999999998E-2</v>
      </c>
      <c r="B98" s="11">
        <v>159</v>
      </c>
      <c r="C98" s="11">
        <v>149</v>
      </c>
      <c r="D98" s="11">
        <v>179</v>
      </c>
      <c r="E98" s="11">
        <v>189</v>
      </c>
    </row>
    <row r="99" spans="1:5" x14ac:dyDescent="0.25">
      <c r="A99" s="11">
        <v>3.0379E-2</v>
      </c>
      <c r="B99" s="11">
        <v>159</v>
      </c>
      <c r="C99" s="11">
        <v>159</v>
      </c>
      <c r="D99" s="11">
        <v>159</v>
      </c>
      <c r="E99" s="11">
        <v>169</v>
      </c>
    </row>
    <row r="100" spans="1:5" x14ac:dyDescent="0.25">
      <c r="A100" s="11">
        <v>1.6473999999999999E-2</v>
      </c>
      <c r="B100" s="11">
        <v>178</v>
      </c>
      <c r="C100" s="11">
        <v>159</v>
      </c>
      <c r="D100" s="11">
        <v>159</v>
      </c>
      <c r="E100" s="11">
        <v>169</v>
      </c>
    </row>
    <row r="101" spans="1:5" x14ac:dyDescent="0.25">
      <c r="A101" s="11">
        <v>4.5684000000000002E-2</v>
      </c>
      <c r="B101" s="11">
        <v>159</v>
      </c>
      <c r="C101" s="11">
        <v>179</v>
      </c>
      <c r="D101" s="11">
        <v>179</v>
      </c>
      <c r="E101" s="11">
        <v>189</v>
      </c>
    </row>
    <row r="102" spans="1:5" x14ac:dyDescent="0.25">
      <c r="A102" s="11">
        <v>3.5471999999999997E-2</v>
      </c>
      <c r="B102" s="11">
        <v>159</v>
      </c>
      <c r="C102" s="11">
        <v>149</v>
      </c>
      <c r="D102" s="11">
        <v>179</v>
      </c>
      <c r="E102" s="11">
        <v>189</v>
      </c>
    </row>
    <row r="103" spans="1:5" x14ac:dyDescent="0.25">
      <c r="A103" s="11">
        <v>2.3636000000000001E-2</v>
      </c>
      <c r="B103" s="11">
        <v>159</v>
      </c>
      <c r="C103" s="11">
        <v>149</v>
      </c>
      <c r="D103" s="11">
        <v>139</v>
      </c>
      <c r="E103" s="11">
        <v>149</v>
      </c>
    </row>
    <row r="104" spans="1:5" x14ac:dyDescent="0.25">
      <c r="A104" s="11">
        <v>4.9439999999999998E-2</v>
      </c>
      <c r="B104" s="11">
        <v>159</v>
      </c>
      <c r="C104" s="11">
        <v>149</v>
      </c>
      <c r="D104" s="11">
        <v>139</v>
      </c>
      <c r="E104" s="11">
        <v>149</v>
      </c>
    </row>
    <row r="105" spans="1:5" x14ac:dyDescent="0.25">
      <c r="A105" s="11">
        <v>3.2386999999999999E-2</v>
      </c>
      <c r="B105" s="11">
        <v>159</v>
      </c>
      <c r="C105" s="11">
        <v>179</v>
      </c>
      <c r="D105" s="11">
        <v>169</v>
      </c>
      <c r="E105" s="11">
        <v>169</v>
      </c>
    </row>
    <row r="106" spans="1:5" x14ac:dyDescent="0.25">
      <c r="A106" s="11">
        <v>2.2370999999999999E-2</v>
      </c>
      <c r="B106" s="11">
        <v>179</v>
      </c>
      <c r="C106" s="11">
        <v>179</v>
      </c>
      <c r="D106" s="11">
        <v>169</v>
      </c>
      <c r="E106" s="11">
        <v>169</v>
      </c>
    </row>
    <row r="107" spans="1:5" x14ac:dyDescent="0.25">
      <c r="A107" s="11">
        <v>1.9063E-2</v>
      </c>
      <c r="B107" s="11">
        <v>179</v>
      </c>
      <c r="C107" s="11">
        <v>179</v>
      </c>
      <c r="D107" s="11">
        <v>159</v>
      </c>
      <c r="E107" s="11">
        <v>159</v>
      </c>
    </row>
    <row r="108" spans="1:5" x14ac:dyDescent="0.25">
      <c r="A108" s="11">
        <v>3.5014000000000003E-2</v>
      </c>
      <c r="B108" s="11">
        <v>159</v>
      </c>
      <c r="C108" s="11">
        <v>179</v>
      </c>
      <c r="D108" s="11">
        <v>159</v>
      </c>
      <c r="E108" s="11">
        <v>159</v>
      </c>
    </row>
    <row r="109" spans="1:5" x14ac:dyDescent="0.25">
      <c r="A109" s="11">
        <v>2.9599E-2</v>
      </c>
      <c r="B109" s="11">
        <v>159</v>
      </c>
      <c r="C109" s="11">
        <v>179</v>
      </c>
      <c r="D109" s="11">
        <v>169</v>
      </c>
      <c r="E109" s="11">
        <v>169</v>
      </c>
    </row>
    <row r="110" spans="1:5" x14ac:dyDescent="0.25">
      <c r="A110" s="11">
        <v>2.3470999999999999E-2</v>
      </c>
      <c r="B110" s="11">
        <v>179</v>
      </c>
      <c r="C110" s="11">
        <v>179</v>
      </c>
      <c r="D110" s="11">
        <v>169</v>
      </c>
      <c r="E110" s="11">
        <v>169</v>
      </c>
    </row>
    <row r="111" spans="1:5" x14ac:dyDescent="0.25">
      <c r="A111" s="11">
        <v>2.5222999999999999E-2</v>
      </c>
      <c r="B111" s="11">
        <v>179</v>
      </c>
      <c r="C111" s="11">
        <v>179</v>
      </c>
      <c r="D111" s="11">
        <v>179</v>
      </c>
      <c r="E111" s="11">
        <v>189</v>
      </c>
    </row>
    <row r="112" spans="1:5" x14ac:dyDescent="0.25">
      <c r="A112" s="11">
        <v>5.4420999999999997E-2</v>
      </c>
      <c r="B112" s="11">
        <v>159</v>
      </c>
      <c r="C112" s="11">
        <v>169</v>
      </c>
      <c r="D112" s="11">
        <v>179</v>
      </c>
      <c r="E112" s="11">
        <v>189</v>
      </c>
    </row>
    <row r="113" spans="1:5" x14ac:dyDescent="0.25">
      <c r="A113" s="11">
        <v>6.1790999999999999E-2</v>
      </c>
      <c r="B113" s="11">
        <v>159</v>
      </c>
      <c r="C113" s="11">
        <v>169</v>
      </c>
      <c r="D113" s="11">
        <v>179</v>
      </c>
      <c r="E113" s="11">
        <v>189</v>
      </c>
    </row>
    <row r="114" spans="1:5" x14ac:dyDescent="0.25">
      <c r="A114" s="11">
        <v>7.4795E-2</v>
      </c>
      <c r="B114" s="11">
        <v>149</v>
      </c>
      <c r="C114" s="11">
        <v>169</v>
      </c>
      <c r="D114" s="11">
        <v>179</v>
      </c>
      <c r="E114" s="11">
        <v>189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4877-52D6-4DFA-ADD5-4FC9511E1EDB}">
  <dimension ref="A1:E114"/>
  <sheetViews>
    <sheetView topLeftCell="A16" workbookViewId="0">
      <selection activeCell="F24" sqref="F24"/>
    </sheetView>
  </sheetViews>
  <sheetFormatPr defaultRowHeight="12.5" x14ac:dyDescent="0.25"/>
  <cols>
    <col min="1" max="16384" width="8.7265625" style="4"/>
  </cols>
  <sheetData>
    <row r="1" spans="1:5" x14ac:dyDescent="0.25">
      <c r="A1" s="10" t="s">
        <v>81</v>
      </c>
      <c r="B1" s="10" t="s">
        <v>82</v>
      </c>
      <c r="C1" s="10" t="s">
        <v>83</v>
      </c>
      <c r="D1" s="10" t="s">
        <v>84</v>
      </c>
      <c r="E1" s="10" t="s">
        <v>85</v>
      </c>
    </row>
    <row r="2" spans="1:5" x14ac:dyDescent="0.25">
      <c r="A2" s="11">
        <v>4.5456000000000003E-2</v>
      </c>
      <c r="B2" s="11">
        <v>149</v>
      </c>
      <c r="C2" s="11">
        <v>169</v>
      </c>
      <c r="D2" s="11">
        <v>169</v>
      </c>
      <c r="E2" s="11">
        <v>179</v>
      </c>
    </row>
    <row r="3" spans="1:5" x14ac:dyDescent="0.25">
      <c r="A3" s="11">
        <v>9.3015E-2</v>
      </c>
      <c r="B3" s="11">
        <v>149</v>
      </c>
      <c r="C3" s="11">
        <v>199</v>
      </c>
      <c r="D3" s="11">
        <v>189</v>
      </c>
      <c r="E3" s="11">
        <v>199</v>
      </c>
    </row>
    <row r="4" spans="1:5" x14ac:dyDescent="0.25">
      <c r="A4" s="11">
        <v>5.9665999999999997E-2</v>
      </c>
      <c r="B4" s="11">
        <v>189</v>
      </c>
      <c r="C4" s="11">
        <v>199</v>
      </c>
      <c r="D4" s="11">
        <v>189</v>
      </c>
      <c r="E4" s="11">
        <v>199</v>
      </c>
    </row>
    <row r="5" spans="1:5" x14ac:dyDescent="0.25">
      <c r="A5" s="11">
        <v>3.4597000000000003E-2</v>
      </c>
      <c r="B5" s="11">
        <v>189</v>
      </c>
      <c r="C5" s="11">
        <v>199</v>
      </c>
      <c r="D5" s="11">
        <v>189</v>
      </c>
      <c r="E5" s="11">
        <v>199</v>
      </c>
    </row>
    <row r="6" spans="1:5" x14ac:dyDescent="0.25">
      <c r="A6" s="11">
        <v>2.7654000000000001E-2</v>
      </c>
      <c r="B6" s="11">
        <v>189</v>
      </c>
      <c r="C6" s="11">
        <v>169</v>
      </c>
      <c r="D6" s="11">
        <v>159</v>
      </c>
      <c r="E6" s="11">
        <v>169</v>
      </c>
    </row>
    <row r="7" spans="1:5" x14ac:dyDescent="0.25">
      <c r="A7" s="11">
        <v>2.9422E-2</v>
      </c>
      <c r="B7" s="11">
        <v>189</v>
      </c>
      <c r="C7" s="11">
        <v>199</v>
      </c>
      <c r="D7" s="11">
        <v>189</v>
      </c>
      <c r="E7" s="11">
        <v>199</v>
      </c>
    </row>
    <row r="8" spans="1:5" x14ac:dyDescent="0.25">
      <c r="A8" s="11">
        <v>3.6882999999999999E-2</v>
      </c>
      <c r="B8" s="11">
        <v>189</v>
      </c>
      <c r="C8" s="11">
        <v>199</v>
      </c>
      <c r="D8" s="11">
        <v>189</v>
      </c>
      <c r="E8" s="11">
        <v>199</v>
      </c>
    </row>
    <row r="9" spans="1:5" x14ac:dyDescent="0.25">
      <c r="A9" s="11">
        <v>4.1336999999999999E-2</v>
      </c>
      <c r="B9" s="11">
        <v>189</v>
      </c>
      <c r="C9" s="11">
        <v>189</v>
      </c>
      <c r="D9" s="11">
        <v>189</v>
      </c>
      <c r="E9" s="11">
        <v>199</v>
      </c>
    </row>
    <row r="10" spans="1:5" x14ac:dyDescent="0.25">
      <c r="A10" s="11">
        <v>2.913E-2</v>
      </c>
      <c r="B10" s="11">
        <v>189</v>
      </c>
      <c r="C10" s="11">
        <v>189</v>
      </c>
      <c r="D10" s="11">
        <v>169</v>
      </c>
      <c r="E10" s="11">
        <v>179</v>
      </c>
    </row>
    <row r="11" spans="1:5" x14ac:dyDescent="0.25">
      <c r="A11" s="11">
        <v>3.9163999999999997E-2</v>
      </c>
      <c r="B11" s="11">
        <v>189</v>
      </c>
      <c r="C11" s="11">
        <v>189</v>
      </c>
      <c r="D11" s="11">
        <v>189</v>
      </c>
      <c r="E11" s="11">
        <v>199</v>
      </c>
    </row>
    <row r="12" spans="1:5" x14ac:dyDescent="0.25">
      <c r="A12" s="11">
        <v>3.3574E-2</v>
      </c>
      <c r="B12" s="11">
        <v>189</v>
      </c>
      <c r="C12" s="11">
        <v>189</v>
      </c>
      <c r="D12" s="11">
        <v>189</v>
      </c>
      <c r="E12" s="11">
        <v>199</v>
      </c>
    </row>
    <row r="13" spans="1:5" x14ac:dyDescent="0.25">
      <c r="A13" s="11">
        <v>3.4527000000000002E-2</v>
      </c>
      <c r="B13" s="11">
        <v>189</v>
      </c>
      <c r="C13" s="11">
        <v>179</v>
      </c>
      <c r="D13" s="11">
        <v>189</v>
      </c>
      <c r="E13" s="11">
        <v>199</v>
      </c>
    </row>
    <row r="14" spans="1:5" x14ac:dyDescent="0.25">
      <c r="A14" s="11">
        <v>4.1543999999999998E-2</v>
      </c>
      <c r="B14" s="11">
        <v>189</v>
      </c>
      <c r="C14" s="11">
        <v>189</v>
      </c>
      <c r="D14" s="11">
        <v>189</v>
      </c>
      <c r="E14" s="11">
        <v>199</v>
      </c>
    </row>
    <row r="15" spans="1:5" x14ac:dyDescent="0.25">
      <c r="A15" s="11">
        <v>3.5471999999999997E-2</v>
      </c>
      <c r="B15" s="11">
        <v>189</v>
      </c>
      <c r="C15" s="11">
        <v>189</v>
      </c>
      <c r="D15" s="11">
        <v>189</v>
      </c>
      <c r="E15" s="11">
        <v>199</v>
      </c>
    </row>
    <row r="16" spans="1:5" x14ac:dyDescent="0.25">
      <c r="A16" s="11">
        <v>3.7290999999999998E-2</v>
      </c>
      <c r="B16" s="11">
        <v>189</v>
      </c>
      <c r="C16" s="11">
        <v>179</v>
      </c>
      <c r="D16" s="11">
        <v>189</v>
      </c>
      <c r="E16" s="11">
        <v>199</v>
      </c>
    </row>
    <row r="17" spans="1:5" x14ac:dyDescent="0.25">
      <c r="A17" s="11">
        <v>3.8774000000000003E-2</v>
      </c>
      <c r="B17" s="11">
        <v>189</v>
      </c>
      <c r="C17" s="11">
        <v>189</v>
      </c>
      <c r="D17" s="11">
        <v>189</v>
      </c>
      <c r="E17" s="11">
        <v>199</v>
      </c>
    </row>
    <row r="18" spans="1:5" x14ac:dyDescent="0.25">
      <c r="A18" s="11">
        <v>3.4631000000000002E-2</v>
      </c>
      <c r="B18" s="11">
        <v>179</v>
      </c>
      <c r="C18" s="11">
        <v>189</v>
      </c>
      <c r="D18" s="11">
        <v>179</v>
      </c>
      <c r="E18" s="11">
        <v>189</v>
      </c>
    </row>
    <row r="19" spans="1:5" x14ac:dyDescent="0.25">
      <c r="A19" s="11">
        <v>3.0869000000000001E-2</v>
      </c>
      <c r="B19" s="11">
        <v>179</v>
      </c>
      <c r="C19" s="11">
        <v>189</v>
      </c>
      <c r="D19" s="11">
        <v>189</v>
      </c>
      <c r="E19" s="11">
        <v>199</v>
      </c>
    </row>
    <row r="20" spans="1:5" x14ac:dyDescent="0.25">
      <c r="A20" s="11">
        <v>3.0623000000000001E-2</v>
      </c>
      <c r="B20" s="11">
        <v>179</v>
      </c>
      <c r="C20" s="11">
        <v>189</v>
      </c>
      <c r="D20" s="11">
        <v>189</v>
      </c>
      <c r="E20" s="11">
        <v>199</v>
      </c>
    </row>
    <row r="21" spans="1:5" x14ac:dyDescent="0.25">
      <c r="A21" s="11">
        <v>3.5792999999999998E-2</v>
      </c>
      <c r="B21" s="11">
        <v>179</v>
      </c>
      <c r="C21" s="11">
        <v>159</v>
      </c>
      <c r="D21" s="11">
        <v>189</v>
      </c>
      <c r="E21" s="11">
        <v>199</v>
      </c>
    </row>
    <row r="22" spans="1:5" x14ac:dyDescent="0.25">
      <c r="A22" s="11">
        <v>3.4116E-2</v>
      </c>
      <c r="B22" s="11">
        <v>179</v>
      </c>
      <c r="C22" s="11">
        <v>189</v>
      </c>
      <c r="D22" s="11">
        <v>189</v>
      </c>
      <c r="E22" s="11">
        <v>199</v>
      </c>
    </row>
    <row r="23" spans="1:5" x14ac:dyDescent="0.25">
      <c r="A23" s="11">
        <v>2.9159000000000001E-2</v>
      </c>
      <c r="B23" s="11">
        <v>179</v>
      </c>
      <c r="C23" s="11">
        <v>189</v>
      </c>
      <c r="D23" s="11">
        <v>189</v>
      </c>
      <c r="E23" s="11">
        <v>199</v>
      </c>
    </row>
    <row r="24" spans="1:5" x14ac:dyDescent="0.25">
      <c r="A24" s="11">
        <v>3.0349000000000001E-2</v>
      </c>
      <c r="B24" s="11">
        <v>179</v>
      </c>
      <c r="C24" s="11">
        <v>189</v>
      </c>
      <c r="D24" s="11">
        <v>189</v>
      </c>
      <c r="E24" s="11">
        <v>199</v>
      </c>
    </row>
    <row r="25" spans="1:5" x14ac:dyDescent="0.25">
      <c r="A25" s="11">
        <v>3.4320999999999997E-2</v>
      </c>
      <c r="B25" s="11">
        <v>179</v>
      </c>
      <c r="C25" s="11">
        <v>189</v>
      </c>
      <c r="D25" s="11">
        <v>189</v>
      </c>
      <c r="E25" s="11">
        <v>199</v>
      </c>
    </row>
    <row r="26" spans="1:5" x14ac:dyDescent="0.25">
      <c r="A26" s="11">
        <v>6.0446E-2</v>
      </c>
      <c r="B26" s="11">
        <v>148</v>
      </c>
      <c r="C26" s="11">
        <v>168</v>
      </c>
      <c r="D26" s="11">
        <v>178</v>
      </c>
      <c r="E26" s="11">
        <v>188</v>
      </c>
    </row>
    <row r="27" spans="1:5" x14ac:dyDescent="0.25">
      <c r="A27" s="11">
        <v>3.5579E-2</v>
      </c>
      <c r="B27" s="11">
        <v>148</v>
      </c>
      <c r="C27" s="11">
        <v>168</v>
      </c>
      <c r="D27" s="11">
        <v>178</v>
      </c>
      <c r="E27" s="11">
        <v>188</v>
      </c>
    </row>
    <row r="28" spans="1:5" x14ac:dyDescent="0.25">
      <c r="A28" s="11">
        <v>3.8464999999999999E-2</v>
      </c>
      <c r="B28" s="11">
        <v>148</v>
      </c>
      <c r="C28" s="11">
        <v>168</v>
      </c>
      <c r="D28" s="11">
        <v>159</v>
      </c>
      <c r="E28" s="11">
        <v>169</v>
      </c>
    </row>
    <row r="29" spans="1:5" x14ac:dyDescent="0.25">
      <c r="A29" s="11">
        <v>4.8557999999999997E-2</v>
      </c>
      <c r="B29" s="11">
        <v>148</v>
      </c>
      <c r="C29" s="11">
        <v>168</v>
      </c>
      <c r="D29" s="11">
        <v>159</v>
      </c>
      <c r="E29" s="11">
        <v>169</v>
      </c>
    </row>
    <row r="30" spans="1:5" x14ac:dyDescent="0.25">
      <c r="A30" s="11">
        <v>3.9835000000000002E-2</v>
      </c>
      <c r="B30" s="11">
        <v>148</v>
      </c>
      <c r="C30" s="11">
        <v>168</v>
      </c>
      <c r="D30" s="11">
        <v>159</v>
      </c>
      <c r="E30" s="11">
        <v>169</v>
      </c>
    </row>
    <row r="31" spans="1:5" x14ac:dyDescent="0.25">
      <c r="A31" s="11">
        <v>4.9786999999999998E-2</v>
      </c>
      <c r="B31" s="11">
        <v>148</v>
      </c>
      <c r="C31" s="11">
        <v>168</v>
      </c>
      <c r="D31" s="11">
        <v>159</v>
      </c>
      <c r="E31" s="11">
        <v>169</v>
      </c>
    </row>
    <row r="32" spans="1:5" x14ac:dyDescent="0.25">
      <c r="A32" s="11">
        <v>5.7729000000000003E-2</v>
      </c>
      <c r="B32" s="11">
        <v>148</v>
      </c>
      <c r="C32" s="11">
        <v>168</v>
      </c>
      <c r="D32" s="11">
        <v>178</v>
      </c>
      <c r="E32" s="11">
        <v>188</v>
      </c>
    </row>
    <row r="33" spans="1:5" x14ac:dyDescent="0.25">
      <c r="A33" s="11">
        <v>3.1366999999999999E-2</v>
      </c>
      <c r="B33" s="11">
        <v>148</v>
      </c>
      <c r="C33" s="11">
        <v>168</v>
      </c>
      <c r="D33" s="11">
        <v>159</v>
      </c>
      <c r="E33" s="11">
        <v>169</v>
      </c>
    </row>
    <row r="34" spans="1:5" x14ac:dyDescent="0.25">
      <c r="A34" s="11">
        <v>4.8947999999999998E-2</v>
      </c>
      <c r="B34" s="11">
        <v>148</v>
      </c>
      <c r="C34" s="11">
        <v>168</v>
      </c>
      <c r="D34" s="11">
        <v>159</v>
      </c>
      <c r="E34" s="11">
        <v>169</v>
      </c>
    </row>
    <row r="35" spans="1:5" x14ac:dyDescent="0.25">
      <c r="A35" s="11">
        <v>4.7501000000000002E-2</v>
      </c>
      <c r="B35" s="11">
        <v>148</v>
      </c>
      <c r="C35" s="11">
        <v>168</v>
      </c>
      <c r="D35" s="11">
        <v>178</v>
      </c>
      <c r="E35" s="11">
        <v>188</v>
      </c>
    </row>
    <row r="36" spans="1:5" x14ac:dyDescent="0.25">
      <c r="A36" s="11">
        <v>3.6663000000000001E-2</v>
      </c>
      <c r="B36" s="11">
        <v>148</v>
      </c>
      <c r="C36" s="11">
        <v>168</v>
      </c>
      <c r="D36" s="11">
        <v>149</v>
      </c>
      <c r="E36" s="11">
        <v>159</v>
      </c>
    </row>
    <row r="37" spans="1:5" x14ac:dyDescent="0.25">
      <c r="A37" s="11">
        <v>4.1131000000000001E-2</v>
      </c>
      <c r="B37" s="11">
        <v>148</v>
      </c>
      <c r="C37" s="11">
        <v>168</v>
      </c>
      <c r="D37" s="11">
        <v>149</v>
      </c>
      <c r="E37" s="11">
        <v>159</v>
      </c>
    </row>
    <row r="38" spans="1:5" x14ac:dyDescent="0.25">
      <c r="A38" s="11">
        <v>4.8751999999999997E-2</v>
      </c>
      <c r="B38" s="11">
        <v>148</v>
      </c>
      <c r="C38" s="11">
        <v>168</v>
      </c>
      <c r="D38" s="11">
        <v>178</v>
      </c>
      <c r="E38" s="11">
        <v>188</v>
      </c>
    </row>
    <row r="39" spans="1:5" x14ac:dyDescent="0.25">
      <c r="A39" s="11">
        <v>3.1303999999999998E-2</v>
      </c>
      <c r="B39" s="11">
        <v>148</v>
      </c>
      <c r="C39" s="11">
        <v>168</v>
      </c>
      <c r="D39" s="11">
        <v>149</v>
      </c>
      <c r="E39" s="11">
        <v>159</v>
      </c>
    </row>
    <row r="40" spans="1:5" x14ac:dyDescent="0.25">
      <c r="A40" s="11">
        <v>2.2527999999999999E-2</v>
      </c>
      <c r="B40" s="11">
        <v>169</v>
      </c>
      <c r="C40" s="11">
        <v>159</v>
      </c>
      <c r="D40" s="11">
        <v>149</v>
      </c>
      <c r="E40" s="11">
        <v>159</v>
      </c>
    </row>
    <row r="41" spans="1:5" x14ac:dyDescent="0.25">
      <c r="A41" s="11">
        <v>3.0745999999999999E-2</v>
      </c>
      <c r="B41" s="11">
        <v>169</v>
      </c>
      <c r="C41" s="11">
        <v>159</v>
      </c>
      <c r="D41" s="11">
        <v>149</v>
      </c>
      <c r="E41" s="11">
        <v>159</v>
      </c>
    </row>
    <row r="42" spans="1:5" x14ac:dyDescent="0.25">
      <c r="A42" s="11">
        <v>2.9246000000000001E-2</v>
      </c>
      <c r="B42" s="11">
        <v>169</v>
      </c>
      <c r="C42" s="11">
        <v>179</v>
      </c>
      <c r="D42" s="11">
        <v>149</v>
      </c>
      <c r="E42" s="11">
        <v>149</v>
      </c>
    </row>
    <row r="43" spans="1:5" x14ac:dyDescent="0.25">
      <c r="A43" s="11">
        <v>2.1322000000000001E-2</v>
      </c>
      <c r="B43" s="11">
        <v>159</v>
      </c>
      <c r="C43" s="11">
        <v>159</v>
      </c>
      <c r="D43" s="11">
        <v>149</v>
      </c>
      <c r="E43" s="11">
        <v>149</v>
      </c>
    </row>
    <row r="44" spans="1:5" x14ac:dyDescent="0.25">
      <c r="A44" s="11">
        <v>2.8552999999999999E-2</v>
      </c>
      <c r="B44" s="11">
        <v>159</v>
      </c>
      <c r="C44" s="11">
        <v>159</v>
      </c>
      <c r="D44" s="11">
        <v>149</v>
      </c>
      <c r="E44" s="11">
        <v>149</v>
      </c>
    </row>
    <row r="45" spans="1:5" x14ac:dyDescent="0.25">
      <c r="A45" s="11">
        <v>2.5173000000000001E-2</v>
      </c>
      <c r="B45" s="11">
        <v>169</v>
      </c>
      <c r="C45" s="11">
        <v>179</v>
      </c>
      <c r="D45" s="11">
        <v>179</v>
      </c>
      <c r="E45" s="11">
        <v>189</v>
      </c>
    </row>
    <row r="46" spans="1:5" x14ac:dyDescent="0.25">
      <c r="A46" s="11">
        <v>8.7334999999999996E-2</v>
      </c>
      <c r="B46" s="11">
        <v>159</v>
      </c>
      <c r="C46" s="11">
        <v>179</v>
      </c>
      <c r="D46" s="11">
        <v>179</v>
      </c>
      <c r="E46" s="11">
        <v>189</v>
      </c>
    </row>
    <row r="47" spans="1:5" x14ac:dyDescent="0.25">
      <c r="A47" s="11">
        <v>5.4420999999999997E-2</v>
      </c>
      <c r="B47" s="11">
        <v>159</v>
      </c>
      <c r="C47" s="11">
        <v>159</v>
      </c>
      <c r="D47" s="11">
        <v>179</v>
      </c>
      <c r="E47" s="11">
        <v>189</v>
      </c>
    </row>
    <row r="48" spans="1:5" x14ac:dyDescent="0.25">
      <c r="A48" s="11">
        <v>2.2983E-2</v>
      </c>
      <c r="B48" s="11">
        <v>159</v>
      </c>
      <c r="C48" s="11">
        <v>149</v>
      </c>
      <c r="D48" s="11">
        <v>149</v>
      </c>
      <c r="E48" s="11">
        <v>159</v>
      </c>
    </row>
    <row r="49" spans="1:5" x14ac:dyDescent="0.25">
      <c r="A49" s="11">
        <v>2.8725000000000001E-2</v>
      </c>
      <c r="B49" s="11">
        <v>159</v>
      </c>
      <c r="C49" s="11">
        <v>149</v>
      </c>
      <c r="D49" s="11">
        <v>149</v>
      </c>
      <c r="E49" s="11">
        <v>159</v>
      </c>
    </row>
    <row r="50" spans="1:5" x14ac:dyDescent="0.25">
      <c r="A50" s="11">
        <v>3.041E-2</v>
      </c>
      <c r="B50" s="11">
        <v>169</v>
      </c>
      <c r="C50" s="11">
        <v>179</v>
      </c>
      <c r="D50" s="11">
        <v>159</v>
      </c>
      <c r="E50" s="11">
        <v>169</v>
      </c>
    </row>
    <row r="51" spans="1:5" x14ac:dyDescent="0.25">
      <c r="A51" s="11">
        <v>2.7133000000000001E-2</v>
      </c>
      <c r="B51" s="11">
        <v>169</v>
      </c>
      <c r="C51" s="11">
        <v>169</v>
      </c>
      <c r="D51" s="11">
        <v>159</v>
      </c>
      <c r="E51" s="11">
        <v>169</v>
      </c>
    </row>
    <row r="52" spans="1:5" x14ac:dyDescent="0.25">
      <c r="A52" s="11">
        <v>1.9526000000000002E-2</v>
      </c>
      <c r="B52" s="11">
        <v>169</v>
      </c>
      <c r="C52" s="11">
        <v>169</v>
      </c>
      <c r="D52" s="11">
        <v>159</v>
      </c>
      <c r="E52" s="11">
        <v>169</v>
      </c>
    </row>
    <row r="53" spans="1:5" x14ac:dyDescent="0.25">
      <c r="A53" s="11">
        <v>4.6468000000000002E-2</v>
      </c>
      <c r="B53" s="11">
        <v>149</v>
      </c>
      <c r="C53" s="11">
        <v>179</v>
      </c>
      <c r="D53" s="11">
        <v>159</v>
      </c>
      <c r="E53" s="11">
        <v>169</v>
      </c>
    </row>
    <row r="54" spans="1:5" x14ac:dyDescent="0.25">
      <c r="A54" s="11">
        <v>3.4251999999999998E-2</v>
      </c>
      <c r="B54" s="11">
        <v>149</v>
      </c>
      <c r="C54" s="11">
        <v>149</v>
      </c>
      <c r="D54" s="11">
        <v>159</v>
      </c>
      <c r="E54" s="11">
        <v>169</v>
      </c>
    </row>
    <row r="55" spans="1:5" x14ac:dyDescent="0.25">
      <c r="A55" s="11">
        <v>2.3588000000000001E-2</v>
      </c>
      <c r="B55" s="11">
        <v>169</v>
      </c>
      <c r="C55" s="11">
        <v>149</v>
      </c>
      <c r="D55" s="11">
        <v>159</v>
      </c>
      <c r="E55" s="11">
        <v>169</v>
      </c>
    </row>
    <row r="56" spans="1:5" x14ac:dyDescent="0.25">
      <c r="A56" s="11">
        <v>2.2348E-2</v>
      </c>
      <c r="B56" s="11">
        <v>169</v>
      </c>
      <c r="C56" s="11">
        <v>179</v>
      </c>
      <c r="D56" s="11">
        <v>159</v>
      </c>
      <c r="E56" s="11">
        <v>169</v>
      </c>
    </row>
    <row r="57" spans="1:5" x14ac:dyDescent="0.25">
      <c r="A57" s="11">
        <v>1.7094999999999999E-2</v>
      </c>
      <c r="B57" s="11">
        <v>169</v>
      </c>
      <c r="C57" s="11">
        <v>149</v>
      </c>
      <c r="D57" s="11">
        <v>159</v>
      </c>
      <c r="E57" s="11">
        <v>169</v>
      </c>
    </row>
    <row r="58" spans="1:5" x14ac:dyDescent="0.25">
      <c r="A58" s="11">
        <v>4.0802999999999999E-2</v>
      </c>
      <c r="B58" s="11">
        <v>159</v>
      </c>
      <c r="C58" s="11">
        <v>149</v>
      </c>
      <c r="D58" s="11">
        <v>159</v>
      </c>
      <c r="E58" s="11">
        <v>169</v>
      </c>
    </row>
    <row r="59" spans="1:5" x14ac:dyDescent="0.25">
      <c r="A59" s="11">
        <v>3.2778000000000002E-2</v>
      </c>
      <c r="B59" s="11">
        <v>159</v>
      </c>
      <c r="C59" s="11">
        <v>179</v>
      </c>
      <c r="D59" s="11">
        <v>159</v>
      </c>
      <c r="E59" s="11">
        <v>169</v>
      </c>
    </row>
    <row r="60" spans="1:5" x14ac:dyDescent="0.25">
      <c r="A60" s="11">
        <v>3.1713999999999999E-2</v>
      </c>
      <c r="B60" s="11">
        <v>169</v>
      </c>
      <c r="C60" s="11">
        <v>179</v>
      </c>
      <c r="D60" s="11">
        <v>159</v>
      </c>
      <c r="E60" s="11">
        <v>169</v>
      </c>
    </row>
    <row r="61" spans="1:5" x14ac:dyDescent="0.25">
      <c r="A61" s="11">
        <v>2.2460000000000001E-2</v>
      </c>
      <c r="B61" s="11">
        <v>169</v>
      </c>
      <c r="C61" s="11">
        <v>179</v>
      </c>
      <c r="D61" s="11">
        <v>149</v>
      </c>
      <c r="E61" s="11">
        <v>159</v>
      </c>
    </row>
    <row r="62" spans="1:5" x14ac:dyDescent="0.25">
      <c r="A62" s="11">
        <v>2.2438E-2</v>
      </c>
      <c r="B62" s="11">
        <v>169</v>
      </c>
      <c r="C62" s="11">
        <v>159</v>
      </c>
      <c r="D62" s="11">
        <v>149</v>
      </c>
      <c r="E62" s="11">
        <v>159</v>
      </c>
    </row>
    <row r="63" spans="1:5" x14ac:dyDescent="0.25">
      <c r="A63" s="11">
        <v>2.9100999999999998E-2</v>
      </c>
      <c r="B63" s="11">
        <v>169</v>
      </c>
      <c r="C63" s="11">
        <v>159</v>
      </c>
      <c r="D63" s="11">
        <v>179</v>
      </c>
      <c r="E63" s="11">
        <v>189</v>
      </c>
    </row>
    <row r="64" spans="1:5" x14ac:dyDescent="0.25">
      <c r="A64" s="11">
        <v>3.0869000000000001E-2</v>
      </c>
      <c r="B64" s="11">
        <v>169</v>
      </c>
      <c r="C64" s="11">
        <v>159</v>
      </c>
      <c r="D64" s="11">
        <v>179</v>
      </c>
      <c r="E64" s="11">
        <v>189</v>
      </c>
    </row>
    <row r="65" spans="1:5" x14ac:dyDescent="0.25">
      <c r="A65" s="11">
        <v>6.0324999999999997E-2</v>
      </c>
      <c r="B65" s="11">
        <v>139</v>
      </c>
      <c r="C65" s="11">
        <v>159</v>
      </c>
      <c r="D65" s="11">
        <v>179</v>
      </c>
      <c r="E65" s="11">
        <v>189</v>
      </c>
    </row>
    <row r="66" spans="1:5" x14ac:dyDescent="0.25">
      <c r="A66" s="11">
        <v>4.0035000000000001E-2</v>
      </c>
      <c r="B66" s="11">
        <v>139</v>
      </c>
      <c r="C66" s="11">
        <v>159</v>
      </c>
      <c r="D66" s="11">
        <v>179</v>
      </c>
      <c r="E66" s="11">
        <v>189</v>
      </c>
    </row>
    <row r="67" spans="1:5" x14ac:dyDescent="0.25">
      <c r="A67" s="11">
        <v>2.4160999999999998E-2</v>
      </c>
      <c r="B67" s="11">
        <v>169</v>
      </c>
      <c r="C67" s="11">
        <v>159</v>
      </c>
      <c r="D67" s="11">
        <v>159</v>
      </c>
      <c r="E67" s="11">
        <v>169</v>
      </c>
    </row>
    <row r="68" spans="1:5" x14ac:dyDescent="0.25">
      <c r="A68" s="11">
        <v>2.5732999999999999E-2</v>
      </c>
      <c r="B68" s="11">
        <v>169</v>
      </c>
      <c r="C68" s="11">
        <v>159</v>
      </c>
      <c r="D68" s="11">
        <v>159</v>
      </c>
      <c r="E68" s="11">
        <v>169</v>
      </c>
    </row>
    <row r="69" spans="1:5" x14ac:dyDescent="0.25">
      <c r="A69" s="11">
        <v>3.1336000000000003E-2</v>
      </c>
      <c r="B69" s="11">
        <v>169</v>
      </c>
      <c r="C69" s="11">
        <v>159</v>
      </c>
      <c r="D69" s="11">
        <v>179</v>
      </c>
      <c r="E69" s="11">
        <v>189</v>
      </c>
    </row>
    <row r="70" spans="1:5" x14ac:dyDescent="0.25">
      <c r="A70" s="11">
        <v>3.9995000000000003E-2</v>
      </c>
      <c r="B70" s="11">
        <v>159</v>
      </c>
      <c r="C70" s="11">
        <v>179</v>
      </c>
      <c r="D70" s="11">
        <v>159</v>
      </c>
      <c r="E70" s="11">
        <v>169</v>
      </c>
    </row>
    <row r="71" spans="1:5" x14ac:dyDescent="0.25">
      <c r="A71" s="11">
        <v>2.6543000000000001E-2</v>
      </c>
      <c r="B71" s="11">
        <v>159</v>
      </c>
      <c r="C71" s="11">
        <v>179</v>
      </c>
      <c r="D71" s="11">
        <v>159</v>
      </c>
      <c r="E71" s="11">
        <v>169</v>
      </c>
    </row>
    <row r="72" spans="1:5" x14ac:dyDescent="0.25">
      <c r="A72" s="11">
        <v>6.5480999999999998E-2</v>
      </c>
      <c r="B72" s="11">
        <v>150</v>
      </c>
      <c r="C72" s="11">
        <v>179</v>
      </c>
      <c r="D72" s="11">
        <v>159</v>
      </c>
      <c r="E72" s="11">
        <v>169</v>
      </c>
    </row>
    <row r="73" spans="1:5" x14ac:dyDescent="0.25">
      <c r="A73" s="11">
        <v>2.4428999999999999E-2</v>
      </c>
      <c r="B73" s="11">
        <v>169</v>
      </c>
      <c r="C73" s="11">
        <v>159</v>
      </c>
      <c r="D73" s="11">
        <v>179</v>
      </c>
      <c r="E73" s="11">
        <v>189</v>
      </c>
    </row>
    <row r="74" spans="1:5" x14ac:dyDescent="0.25">
      <c r="A74" s="11">
        <v>1.7318E-2</v>
      </c>
      <c r="B74" s="11">
        <v>169</v>
      </c>
      <c r="C74" s="11">
        <v>159</v>
      </c>
      <c r="D74" s="11">
        <v>159</v>
      </c>
      <c r="E74" s="11">
        <v>169</v>
      </c>
    </row>
    <row r="75" spans="1:5" x14ac:dyDescent="0.25">
      <c r="A75" s="11">
        <v>1.8723E-2</v>
      </c>
      <c r="B75" s="11">
        <v>178</v>
      </c>
      <c r="C75" s="11">
        <v>179</v>
      </c>
      <c r="D75" s="11">
        <v>159</v>
      </c>
      <c r="E75" s="11">
        <v>169</v>
      </c>
    </row>
    <row r="76" spans="1:5" x14ac:dyDescent="0.25">
      <c r="A76" s="11">
        <v>2.2914E-2</v>
      </c>
      <c r="B76" s="11">
        <v>178</v>
      </c>
      <c r="C76" s="11">
        <v>169</v>
      </c>
      <c r="D76" s="11">
        <v>179</v>
      </c>
      <c r="E76" s="11">
        <v>189</v>
      </c>
    </row>
    <row r="77" spans="1:5" x14ac:dyDescent="0.25">
      <c r="A77" s="11">
        <v>3.6045000000000001E-2</v>
      </c>
      <c r="B77" s="11">
        <v>169</v>
      </c>
      <c r="C77" s="11">
        <v>169</v>
      </c>
      <c r="D77" s="11">
        <v>169</v>
      </c>
      <c r="E77" s="11">
        <v>179</v>
      </c>
    </row>
    <row r="78" spans="1:5" x14ac:dyDescent="0.25">
      <c r="A78" s="11">
        <v>2.4501999999999999E-2</v>
      </c>
      <c r="B78" s="11">
        <v>169</v>
      </c>
      <c r="C78" s="11">
        <v>179</v>
      </c>
      <c r="D78" s="11">
        <v>169</v>
      </c>
      <c r="E78" s="11">
        <v>179</v>
      </c>
    </row>
    <row r="79" spans="1:5" x14ac:dyDescent="0.25">
      <c r="A79" s="11">
        <v>3.4424000000000003E-2</v>
      </c>
      <c r="B79" s="11">
        <v>169</v>
      </c>
      <c r="C79" s="11">
        <v>169</v>
      </c>
      <c r="D79" s="11">
        <v>179</v>
      </c>
      <c r="E79" s="11">
        <v>189</v>
      </c>
    </row>
    <row r="80" spans="1:5" x14ac:dyDescent="0.25">
      <c r="A80" s="11">
        <v>2.4233999999999999E-2</v>
      </c>
      <c r="B80" s="11">
        <v>169</v>
      </c>
      <c r="C80" s="11">
        <v>169</v>
      </c>
      <c r="D80" s="11">
        <v>159</v>
      </c>
      <c r="E80" s="11">
        <v>169</v>
      </c>
    </row>
    <row r="81" spans="1:5" x14ac:dyDescent="0.25">
      <c r="A81" s="11">
        <v>1.6941000000000001E-2</v>
      </c>
      <c r="B81" s="11">
        <v>178</v>
      </c>
      <c r="C81" s="11">
        <v>179</v>
      </c>
      <c r="D81" s="11">
        <v>159</v>
      </c>
      <c r="E81" s="11">
        <v>169</v>
      </c>
    </row>
    <row r="82" spans="1:5" x14ac:dyDescent="0.25">
      <c r="A82" s="11">
        <v>3.4805000000000003E-2</v>
      </c>
      <c r="B82" s="11">
        <v>169</v>
      </c>
      <c r="C82" s="11">
        <v>169</v>
      </c>
      <c r="D82" s="11">
        <v>159</v>
      </c>
      <c r="E82" s="11">
        <v>169</v>
      </c>
    </row>
    <row r="83" spans="1:5" x14ac:dyDescent="0.25">
      <c r="A83" s="11">
        <v>2.5939E-2</v>
      </c>
      <c r="B83" s="11">
        <v>169</v>
      </c>
      <c r="C83" s="11">
        <v>169</v>
      </c>
      <c r="D83" s="11">
        <v>179</v>
      </c>
      <c r="E83" s="11">
        <v>189</v>
      </c>
    </row>
    <row r="84" spans="1:5" x14ac:dyDescent="0.25">
      <c r="A84" s="11">
        <v>2.8840000000000001E-2</v>
      </c>
      <c r="B84" s="11">
        <v>178</v>
      </c>
      <c r="C84" s="11">
        <v>169</v>
      </c>
      <c r="D84" s="11">
        <v>179</v>
      </c>
      <c r="E84" s="11">
        <v>189</v>
      </c>
    </row>
    <row r="85" spans="1:5" x14ac:dyDescent="0.25">
      <c r="A85" s="11">
        <v>1.9255000000000001E-2</v>
      </c>
      <c r="B85" s="11">
        <v>178</v>
      </c>
      <c r="C85" s="11">
        <v>169</v>
      </c>
      <c r="D85" s="11">
        <v>159</v>
      </c>
      <c r="E85" s="11">
        <v>169</v>
      </c>
    </row>
    <row r="86" spans="1:5" x14ac:dyDescent="0.25">
      <c r="A86" s="11">
        <v>1.7059999999999999E-2</v>
      </c>
      <c r="B86" s="11">
        <v>178</v>
      </c>
      <c r="C86" s="11">
        <v>179</v>
      </c>
      <c r="D86" s="11">
        <v>159</v>
      </c>
      <c r="E86" s="11">
        <v>169</v>
      </c>
    </row>
    <row r="87" spans="1:5" x14ac:dyDescent="0.25">
      <c r="A87" s="11">
        <v>4.8508999999999997E-2</v>
      </c>
      <c r="B87" s="11">
        <v>159</v>
      </c>
      <c r="C87" s="11">
        <v>179</v>
      </c>
      <c r="D87" s="11">
        <v>179</v>
      </c>
      <c r="E87" s="11">
        <v>189</v>
      </c>
    </row>
    <row r="88" spans="1:5" x14ac:dyDescent="0.25">
      <c r="A88" s="11">
        <v>2.3307000000000001E-2</v>
      </c>
      <c r="B88" s="11">
        <v>159</v>
      </c>
      <c r="C88" s="11">
        <v>149</v>
      </c>
      <c r="D88" s="11">
        <v>179</v>
      </c>
      <c r="E88" s="11">
        <v>189</v>
      </c>
    </row>
    <row r="89" spans="1:5" x14ac:dyDescent="0.25">
      <c r="A89" s="11">
        <v>1.4552000000000001E-2</v>
      </c>
      <c r="B89" s="11">
        <v>178</v>
      </c>
      <c r="C89" s="11">
        <v>149</v>
      </c>
      <c r="D89" s="11">
        <v>149</v>
      </c>
      <c r="E89" s="11">
        <v>149</v>
      </c>
    </row>
    <row r="90" spans="1:5" x14ac:dyDescent="0.25">
      <c r="A90" s="11">
        <v>5.0236999999999997E-2</v>
      </c>
      <c r="B90" s="11">
        <v>159</v>
      </c>
      <c r="C90" s="11">
        <v>149</v>
      </c>
      <c r="D90" s="11">
        <v>149</v>
      </c>
      <c r="E90" s="11">
        <v>149</v>
      </c>
    </row>
    <row r="91" spans="1:5" x14ac:dyDescent="0.25">
      <c r="A91" s="11">
        <v>5.3025000000000003E-2</v>
      </c>
      <c r="B91" s="11">
        <v>159</v>
      </c>
      <c r="C91" s="11">
        <v>179</v>
      </c>
      <c r="D91" s="11">
        <v>179</v>
      </c>
      <c r="E91" s="11">
        <v>189</v>
      </c>
    </row>
    <row r="92" spans="1:5" x14ac:dyDescent="0.25">
      <c r="A92" s="11">
        <v>2.4871999999999998E-2</v>
      </c>
      <c r="B92" s="11">
        <v>178</v>
      </c>
      <c r="C92" s="11">
        <v>169</v>
      </c>
      <c r="D92" s="11">
        <v>179</v>
      </c>
      <c r="E92" s="11">
        <v>189</v>
      </c>
    </row>
    <row r="93" spans="1:5" x14ac:dyDescent="0.25">
      <c r="A93" s="11">
        <v>1.3925999999999999E-2</v>
      </c>
      <c r="B93" s="11">
        <v>178</v>
      </c>
      <c r="C93" s="11">
        <v>169</v>
      </c>
      <c r="D93" s="11">
        <v>149</v>
      </c>
      <c r="E93" s="11">
        <v>149</v>
      </c>
    </row>
    <row r="94" spans="1:5" x14ac:dyDescent="0.25">
      <c r="A94" s="11">
        <v>2.5758E-2</v>
      </c>
      <c r="B94" s="11">
        <v>149</v>
      </c>
      <c r="C94" s="11">
        <v>129</v>
      </c>
      <c r="D94" s="11">
        <v>149</v>
      </c>
      <c r="E94" s="11">
        <v>149</v>
      </c>
    </row>
    <row r="95" spans="1:5" x14ac:dyDescent="0.25">
      <c r="A95" s="11">
        <v>3.1937E-2</v>
      </c>
      <c r="B95" s="11">
        <v>149</v>
      </c>
      <c r="C95" s="11">
        <v>129</v>
      </c>
      <c r="D95" s="11">
        <v>149</v>
      </c>
      <c r="E95" s="11">
        <v>149</v>
      </c>
    </row>
    <row r="96" spans="1:5" x14ac:dyDescent="0.25">
      <c r="A96" s="11">
        <v>2.2415999999999998E-2</v>
      </c>
      <c r="B96" s="11">
        <v>178</v>
      </c>
      <c r="C96" s="11">
        <v>179</v>
      </c>
      <c r="D96" s="11">
        <v>149</v>
      </c>
      <c r="E96" s="11">
        <v>149</v>
      </c>
    </row>
    <row r="97" spans="1:5" x14ac:dyDescent="0.25">
      <c r="A97" s="11">
        <v>2.1687999999999999E-2</v>
      </c>
      <c r="B97" s="11">
        <v>178</v>
      </c>
      <c r="C97" s="11">
        <v>149</v>
      </c>
      <c r="D97" s="11">
        <v>149</v>
      </c>
      <c r="E97" s="11">
        <v>149</v>
      </c>
    </row>
    <row r="98" spans="1:5" x14ac:dyDescent="0.25">
      <c r="A98" s="11">
        <v>5.6190999999999998E-2</v>
      </c>
      <c r="B98" s="11">
        <v>159</v>
      </c>
      <c r="C98" s="11">
        <v>149</v>
      </c>
      <c r="D98" s="11">
        <v>179</v>
      </c>
      <c r="E98" s="11">
        <v>189</v>
      </c>
    </row>
    <row r="99" spans="1:5" x14ac:dyDescent="0.25">
      <c r="A99" s="11">
        <v>3.0379E-2</v>
      </c>
      <c r="B99" s="11">
        <v>159</v>
      </c>
      <c r="C99" s="11">
        <v>159</v>
      </c>
      <c r="D99" s="11">
        <v>159</v>
      </c>
      <c r="E99" s="11">
        <v>169</v>
      </c>
    </row>
    <row r="100" spans="1:5" x14ac:dyDescent="0.25">
      <c r="A100" s="11">
        <v>1.6473999999999999E-2</v>
      </c>
      <c r="B100" s="11">
        <v>178</v>
      </c>
      <c r="C100" s="11">
        <v>159</v>
      </c>
      <c r="D100" s="11">
        <v>159</v>
      </c>
      <c r="E100" s="11">
        <v>169</v>
      </c>
    </row>
    <row r="101" spans="1:5" x14ac:dyDescent="0.25">
      <c r="A101" s="11">
        <v>4.5684000000000002E-2</v>
      </c>
      <c r="B101" s="11">
        <v>159</v>
      </c>
      <c r="C101" s="11">
        <v>179</v>
      </c>
      <c r="D101" s="11">
        <v>179</v>
      </c>
      <c r="E101" s="11">
        <v>189</v>
      </c>
    </row>
    <row r="102" spans="1:5" x14ac:dyDescent="0.25">
      <c r="A102" s="11">
        <v>3.5471999999999997E-2</v>
      </c>
      <c r="B102" s="11">
        <v>159</v>
      </c>
      <c r="C102" s="11">
        <v>149</v>
      </c>
      <c r="D102" s="11">
        <v>179</v>
      </c>
      <c r="E102" s="11">
        <v>189</v>
      </c>
    </row>
    <row r="103" spans="1:5" x14ac:dyDescent="0.25">
      <c r="A103" s="11">
        <v>2.3636000000000001E-2</v>
      </c>
      <c r="B103" s="11">
        <v>159</v>
      </c>
      <c r="C103" s="11">
        <v>149</v>
      </c>
      <c r="D103" s="11">
        <v>139</v>
      </c>
      <c r="E103" s="11">
        <v>149</v>
      </c>
    </row>
    <row r="104" spans="1:5" x14ac:dyDescent="0.25">
      <c r="A104" s="11">
        <v>4.9439999999999998E-2</v>
      </c>
      <c r="B104" s="11">
        <v>159</v>
      </c>
      <c r="C104" s="11">
        <v>149</v>
      </c>
      <c r="D104" s="11">
        <v>139</v>
      </c>
      <c r="E104" s="11">
        <v>149</v>
      </c>
    </row>
    <row r="105" spans="1:5" x14ac:dyDescent="0.25">
      <c r="A105" s="11">
        <v>3.2386999999999999E-2</v>
      </c>
      <c r="B105" s="11">
        <v>159</v>
      </c>
      <c r="C105" s="11">
        <v>179</v>
      </c>
      <c r="D105" s="11">
        <v>169</v>
      </c>
      <c r="E105" s="11">
        <v>169</v>
      </c>
    </row>
    <row r="106" spans="1:5" x14ac:dyDescent="0.25">
      <c r="A106" s="11">
        <v>2.2370999999999999E-2</v>
      </c>
      <c r="B106" s="11">
        <v>179</v>
      </c>
      <c r="C106" s="11">
        <v>179</v>
      </c>
      <c r="D106" s="11">
        <v>169</v>
      </c>
      <c r="E106" s="11">
        <v>169</v>
      </c>
    </row>
    <row r="107" spans="1:5" x14ac:dyDescent="0.25">
      <c r="A107" s="11">
        <v>1.9063E-2</v>
      </c>
      <c r="B107" s="11">
        <v>179</v>
      </c>
      <c r="C107" s="11">
        <v>179</v>
      </c>
      <c r="D107" s="11">
        <v>159</v>
      </c>
      <c r="E107" s="11">
        <v>159</v>
      </c>
    </row>
    <row r="108" spans="1:5" x14ac:dyDescent="0.25">
      <c r="A108" s="11">
        <v>3.5014000000000003E-2</v>
      </c>
      <c r="B108" s="11">
        <v>159</v>
      </c>
      <c r="C108" s="11">
        <v>179</v>
      </c>
      <c r="D108" s="11">
        <v>159</v>
      </c>
      <c r="E108" s="11">
        <v>159</v>
      </c>
    </row>
    <row r="109" spans="1:5" x14ac:dyDescent="0.25">
      <c r="A109" s="11">
        <v>2.9599E-2</v>
      </c>
      <c r="B109" s="11">
        <v>159</v>
      </c>
      <c r="C109" s="11">
        <v>179</v>
      </c>
      <c r="D109" s="11">
        <v>169</v>
      </c>
      <c r="E109" s="11">
        <v>169</v>
      </c>
    </row>
    <row r="110" spans="1:5" x14ac:dyDescent="0.25">
      <c r="A110" s="11">
        <v>2.3470999999999999E-2</v>
      </c>
      <c r="B110" s="11">
        <v>179</v>
      </c>
      <c r="C110" s="11">
        <v>179</v>
      </c>
      <c r="D110" s="11">
        <v>169</v>
      </c>
      <c r="E110" s="11">
        <v>169</v>
      </c>
    </row>
    <row r="111" spans="1:5" x14ac:dyDescent="0.25">
      <c r="A111" s="11">
        <v>2.5222999999999999E-2</v>
      </c>
      <c r="B111" s="11">
        <v>179</v>
      </c>
      <c r="C111" s="11">
        <v>179</v>
      </c>
      <c r="D111" s="11">
        <v>179</v>
      </c>
      <c r="E111" s="11">
        <v>189</v>
      </c>
    </row>
    <row r="112" spans="1:5" x14ac:dyDescent="0.25">
      <c r="A112" s="11">
        <v>5.4420999999999997E-2</v>
      </c>
      <c r="B112" s="11">
        <v>159</v>
      </c>
      <c r="C112" s="11">
        <v>169</v>
      </c>
      <c r="D112" s="11">
        <v>179</v>
      </c>
      <c r="E112" s="11">
        <v>189</v>
      </c>
    </row>
    <row r="113" spans="1:5" x14ac:dyDescent="0.25">
      <c r="A113" s="11">
        <v>6.1790999999999999E-2</v>
      </c>
      <c r="B113" s="11">
        <v>159</v>
      </c>
      <c r="C113" s="11">
        <v>169</v>
      </c>
      <c r="D113" s="11">
        <v>179</v>
      </c>
      <c r="E113" s="11">
        <v>189</v>
      </c>
    </row>
    <row r="114" spans="1:5" x14ac:dyDescent="0.25">
      <c r="A114" s="11">
        <v>7.4795E-2</v>
      </c>
      <c r="B114" s="11">
        <v>149</v>
      </c>
      <c r="C114" s="11">
        <v>169</v>
      </c>
      <c r="D114" s="11">
        <v>179</v>
      </c>
      <c r="E114" s="11">
        <v>189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73B08-E8AB-47C8-9DF5-204E9B3A62C5}">
  <dimension ref="A1:E114"/>
  <sheetViews>
    <sheetView topLeftCell="D13" workbookViewId="0">
      <selection activeCell="K39" sqref="K39"/>
    </sheetView>
  </sheetViews>
  <sheetFormatPr defaultRowHeight="12.5" x14ac:dyDescent="0.25"/>
  <cols>
    <col min="1" max="16384" width="8.7265625" style="4"/>
  </cols>
  <sheetData>
    <row r="1" spans="1:5" x14ac:dyDescent="0.25">
      <c r="A1" s="10" t="s">
        <v>81</v>
      </c>
      <c r="B1" s="10" t="s">
        <v>82</v>
      </c>
      <c r="C1" s="10" t="s">
        <v>83</v>
      </c>
      <c r="D1" s="10" t="s">
        <v>84</v>
      </c>
      <c r="E1" s="10" t="s">
        <v>85</v>
      </c>
    </row>
    <row r="2" spans="1:5" x14ac:dyDescent="0.25">
      <c r="A2" s="11">
        <v>4.5456000000000003E-2</v>
      </c>
      <c r="B2" s="11">
        <v>149</v>
      </c>
      <c r="C2" s="11">
        <v>169</v>
      </c>
      <c r="D2" s="11">
        <v>169</v>
      </c>
      <c r="E2" s="11">
        <v>179</v>
      </c>
    </row>
    <row r="3" spans="1:5" x14ac:dyDescent="0.25">
      <c r="A3" s="11">
        <v>9.3015E-2</v>
      </c>
      <c r="B3" s="11">
        <v>149</v>
      </c>
      <c r="C3" s="11">
        <v>199</v>
      </c>
      <c r="D3" s="11">
        <v>189</v>
      </c>
      <c r="E3" s="11">
        <v>199</v>
      </c>
    </row>
    <row r="4" spans="1:5" x14ac:dyDescent="0.25">
      <c r="A4" s="11">
        <v>5.9665999999999997E-2</v>
      </c>
      <c r="B4" s="11">
        <v>189</v>
      </c>
      <c r="C4" s="11">
        <v>199</v>
      </c>
      <c r="D4" s="11">
        <v>189</v>
      </c>
      <c r="E4" s="11">
        <v>199</v>
      </c>
    </row>
    <row r="5" spans="1:5" x14ac:dyDescent="0.25">
      <c r="A5" s="11">
        <v>3.4597000000000003E-2</v>
      </c>
      <c r="B5" s="11">
        <v>189</v>
      </c>
      <c r="C5" s="11">
        <v>199</v>
      </c>
      <c r="D5" s="11">
        <v>189</v>
      </c>
      <c r="E5" s="11">
        <v>199</v>
      </c>
    </row>
    <row r="6" spans="1:5" x14ac:dyDescent="0.25">
      <c r="A6" s="11">
        <v>2.7654000000000001E-2</v>
      </c>
      <c r="B6" s="11">
        <v>189</v>
      </c>
      <c r="C6" s="11">
        <v>169</v>
      </c>
      <c r="D6" s="11">
        <v>159</v>
      </c>
      <c r="E6" s="11">
        <v>169</v>
      </c>
    </row>
    <row r="7" spans="1:5" x14ac:dyDescent="0.25">
      <c r="A7" s="11">
        <v>2.9422E-2</v>
      </c>
      <c r="B7" s="11">
        <v>189</v>
      </c>
      <c r="C7" s="11">
        <v>199</v>
      </c>
      <c r="D7" s="11">
        <v>189</v>
      </c>
      <c r="E7" s="11">
        <v>199</v>
      </c>
    </row>
    <row r="8" spans="1:5" x14ac:dyDescent="0.25">
      <c r="A8" s="11">
        <v>3.6882999999999999E-2</v>
      </c>
      <c r="B8" s="11">
        <v>189</v>
      </c>
      <c r="C8" s="11">
        <v>199</v>
      </c>
      <c r="D8" s="11">
        <v>189</v>
      </c>
      <c r="E8" s="11">
        <v>199</v>
      </c>
    </row>
    <row r="9" spans="1:5" x14ac:dyDescent="0.25">
      <c r="A9" s="11">
        <v>4.1336999999999999E-2</v>
      </c>
      <c r="B9" s="11">
        <v>189</v>
      </c>
      <c r="C9" s="11">
        <v>189</v>
      </c>
      <c r="D9" s="11">
        <v>189</v>
      </c>
      <c r="E9" s="11">
        <v>199</v>
      </c>
    </row>
    <row r="10" spans="1:5" x14ac:dyDescent="0.25">
      <c r="A10" s="11">
        <v>2.913E-2</v>
      </c>
      <c r="B10" s="11">
        <v>189</v>
      </c>
      <c r="C10" s="11">
        <v>189</v>
      </c>
      <c r="D10" s="11">
        <v>169</v>
      </c>
      <c r="E10" s="11">
        <v>179</v>
      </c>
    </row>
    <row r="11" spans="1:5" x14ac:dyDescent="0.25">
      <c r="A11" s="11">
        <v>3.9163999999999997E-2</v>
      </c>
      <c r="B11" s="11">
        <v>189</v>
      </c>
      <c r="C11" s="11">
        <v>189</v>
      </c>
      <c r="D11" s="11">
        <v>189</v>
      </c>
      <c r="E11" s="11">
        <v>199</v>
      </c>
    </row>
    <row r="12" spans="1:5" x14ac:dyDescent="0.25">
      <c r="A12" s="11">
        <v>3.3574E-2</v>
      </c>
      <c r="B12" s="11">
        <v>189</v>
      </c>
      <c r="C12" s="11">
        <v>189</v>
      </c>
      <c r="D12" s="11">
        <v>189</v>
      </c>
      <c r="E12" s="11">
        <v>199</v>
      </c>
    </row>
    <row r="13" spans="1:5" x14ac:dyDescent="0.25">
      <c r="A13" s="11">
        <v>3.4527000000000002E-2</v>
      </c>
      <c r="B13" s="11">
        <v>189</v>
      </c>
      <c r="C13" s="11">
        <v>179</v>
      </c>
      <c r="D13" s="11">
        <v>189</v>
      </c>
      <c r="E13" s="11">
        <v>199</v>
      </c>
    </row>
    <row r="14" spans="1:5" x14ac:dyDescent="0.25">
      <c r="A14" s="11">
        <v>4.1543999999999998E-2</v>
      </c>
      <c r="B14" s="11">
        <v>189</v>
      </c>
      <c r="C14" s="11">
        <v>189</v>
      </c>
      <c r="D14" s="11">
        <v>189</v>
      </c>
      <c r="E14" s="11">
        <v>199</v>
      </c>
    </row>
    <row r="15" spans="1:5" x14ac:dyDescent="0.25">
      <c r="A15" s="11">
        <v>3.5471999999999997E-2</v>
      </c>
      <c r="B15" s="11">
        <v>189</v>
      </c>
      <c r="C15" s="11">
        <v>189</v>
      </c>
      <c r="D15" s="11">
        <v>189</v>
      </c>
      <c r="E15" s="11">
        <v>199</v>
      </c>
    </row>
    <row r="16" spans="1:5" x14ac:dyDescent="0.25">
      <c r="A16" s="11">
        <v>3.7290999999999998E-2</v>
      </c>
      <c r="B16" s="11">
        <v>189</v>
      </c>
      <c r="C16" s="11">
        <v>179</v>
      </c>
      <c r="D16" s="11">
        <v>189</v>
      </c>
      <c r="E16" s="11">
        <v>199</v>
      </c>
    </row>
    <row r="17" spans="1:5" x14ac:dyDescent="0.25">
      <c r="A17" s="11">
        <v>3.8774000000000003E-2</v>
      </c>
      <c r="B17" s="11">
        <v>189</v>
      </c>
      <c r="C17" s="11">
        <v>189</v>
      </c>
      <c r="D17" s="11">
        <v>189</v>
      </c>
      <c r="E17" s="11">
        <v>199</v>
      </c>
    </row>
    <row r="18" spans="1:5" x14ac:dyDescent="0.25">
      <c r="A18" s="11">
        <v>3.4631000000000002E-2</v>
      </c>
      <c r="B18" s="11">
        <v>179</v>
      </c>
      <c r="C18" s="11">
        <v>189</v>
      </c>
      <c r="D18" s="11">
        <v>179</v>
      </c>
      <c r="E18" s="11">
        <v>189</v>
      </c>
    </row>
    <row r="19" spans="1:5" x14ac:dyDescent="0.25">
      <c r="A19" s="11">
        <v>3.0869000000000001E-2</v>
      </c>
      <c r="B19" s="11">
        <v>179</v>
      </c>
      <c r="C19" s="11">
        <v>189</v>
      </c>
      <c r="D19" s="11">
        <v>189</v>
      </c>
      <c r="E19" s="11">
        <v>199</v>
      </c>
    </row>
    <row r="20" spans="1:5" x14ac:dyDescent="0.25">
      <c r="A20" s="11">
        <v>3.0623000000000001E-2</v>
      </c>
      <c r="B20" s="11">
        <v>179</v>
      </c>
      <c r="C20" s="11">
        <v>189</v>
      </c>
      <c r="D20" s="11">
        <v>189</v>
      </c>
      <c r="E20" s="11">
        <v>199</v>
      </c>
    </row>
    <row r="21" spans="1:5" x14ac:dyDescent="0.25">
      <c r="A21" s="11">
        <v>3.5792999999999998E-2</v>
      </c>
      <c r="B21" s="11">
        <v>179</v>
      </c>
      <c r="C21" s="11">
        <v>159</v>
      </c>
      <c r="D21" s="11">
        <v>189</v>
      </c>
      <c r="E21" s="11">
        <v>199</v>
      </c>
    </row>
    <row r="22" spans="1:5" x14ac:dyDescent="0.25">
      <c r="A22" s="11">
        <v>3.4116E-2</v>
      </c>
      <c r="B22" s="11">
        <v>179</v>
      </c>
      <c r="C22" s="11">
        <v>189</v>
      </c>
      <c r="D22" s="11">
        <v>189</v>
      </c>
      <c r="E22" s="11">
        <v>199</v>
      </c>
    </row>
    <row r="23" spans="1:5" x14ac:dyDescent="0.25">
      <c r="A23" s="11">
        <v>2.9159000000000001E-2</v>
      </c>
      <c r="B23" s="11">
        <v>179</v>
      </c>
      <c r="C23" s="11">
        <v>189</v>
      </c>
      <c r="D23" s="11">
        <v>189</v>
      </c>
      <c r="E23" s="11">
        <v>199</v>
      </c>
    </row>
    <row r="24" spans="1:5" x14ac:dyDescent="0.25">
      <c r="A24" s="11">
        <v>3.0349000000000001E-2</v>
      </c>
      <c r="B24" s="11">
        <v>179</v>
      </c>
      <c r="C24" s="11">
        <v>189</v>
      </c>
      <c r="D24" s="11">
        <v>189</v>
      </c>
      <c r="E24" s="11">
        <v>199</v>
      </c>
    </row>
    <row r="25" spans="1:5" x14ac:dyDescent="0.25">
      <c r="A25" s="11">
        <v>3.4320999999999997E-2</v>
      </c>
      <c r="B25" s="11">
        <v>179</v>
      </c>
      <c r="C25" s="11">
        <v>189</v>
      </c>
      <c r="D25" s="11">
        <v>189</v>
      </c>
      <c r="E25" s="11">
        <v>199</v>
      </c>
    </row>
    <row r="26" spans="1:5" x14ac:dyDescent="0.25">
      <c r="A26" s="11">
        <v>6.0446E-2</v>
      </c>
      <c r="B26" s="11">
        <v>148</v>
      </c>
      <c r="C26" s="11">
        <v>168</v>
      </c>
      <c r="D26" s="11">
        <v>178</v>
      </c>
      <c r="E26" s="11">
        <v>188</v>
      </c>
    </row>
    <row r="27" spans="1:5" x14ac:dyDescent="0.25">
      <c r="A27" s="11">
        <v>3.5579E-2</v>
      </c>
      <c r="B27" s="11">
        <v>148</v>
      </c>
      <c r="C27" s="11">
        <v>168</v>
      </c>
      <c r="D27" s="11">
        <v>178</v>
      </c>
      <c r="E27" s="11">
        <v>188</v>
      </c>
    </row>
    <row r="28" spans="1:5" x14ac:dyDescent="0.25">
      <c r="A28" s="11">
        <v>3.8464999999999999E-2</v>
      </c>
      <c r="B28" s="11">
        <v>148</v>
      </c>
      <c r="C28" s="11">
        <v>168</v>
      </c>
      <c r="D28" s="11">
        <v>159</v>
      </c>
      <c r="E28" s="11">
        <v>169</v>
      </c>
    </row>
    <row r="29" spans="1:5" x14ac:dyDescent="0.25">
      <c r="A29" s="11">
        <v>4.8557999999999997E-2</v>
      </c>
      <c r="B29" s="11">
        <v>148</v>
      </c>
      <c r="C29" s="11">
        <v>168</v>
      </c>
      <c r="D29" s="11">
        <v>159</v>
      </c>
      <c r="E29" s="11">
        <v>169</v>
      </c>
    </row>
    <row r="30" spans="1:5" x14ac:dyDescent="0.25">
      <c r="A30" s="11">
        <v>3.9835000000000002E-2</v>
      </c>
      <c r="B30" s="11">
        <v>148</v>
      </c>
      <c r="C30" s="11">
        <v>168</v>
      </c>
      <c r="D30" s="11">
        <v>159</v>
      </c>
      <c r="E30" s="11">
        <v>169</v>
      </c>
    </row>
    <row r="31" spans="1:5" x14ac:dyDescent="0.25">
      <c r="A31" s="11">
        <v>4.9786999999999998E-2</v>
      </c>
      <c r="B31" s="11">
        <v>148</v>
      </c>
      <c r="C31" s="11">
        <v>168</v>
      </c>
      <c r="D31" s="11">
        <v>159</v>
      </c>
      <c r="E31" s="11">
        <v>169</v>
      </c>
    </row>
    <row r="32" spans="1:5" x14ac:dyDescent="0.25">
      <c r="A32" s="11">
        <v>5.7729000000000003E-2</v>
      </c>
      <c r="B32" s="11">
        <v>148</v>
      </c>
      <c r="C32" s="11">
        <v>168</v>
      </c>
      <c r="D32" s="11">
        <v>178</v>
      </c>
      <c r="E32" s="11">
        <v>188</v>
      </c>
    </row>
    <row r="33" spans="1:5" x14ac:dyDescent="0.25">
      <c r="A33" s="11">
        <v>3.1366999999999999E-2</v>
      </c>
      <c r="B33" s="11">
        <v>148</v>
      </c>
      <c r="C33" s="11">
        <v>168</v>
      </c>
      <c r="D33" s="11">
        <v>159</v>
      </c>
      <c r="E33" s="11">
        <v>169</v>
      </c>
    </row>
    <row r="34" spans="1:5" x14ac:dyDescent="0.25">
      <c r="A34" s="11">
        <v>4.8947999999999998E-2</v>
      </c>
      <c r="B34" s="11">
        <v>148</v>
      </c>
      <c r="C34" s="11">
        <v>168</v>
      </c>
      <c r="D34" s="11">
        <v>159</v>
      </c>
      <c r="E34" s="11">
        <v>169</v>
      </c>
    </row>
    <row r="35" spans="1:5" x14ac:dyDescent="0.25">
      <c r="A35" s="11">
        <v>4.7501000000000002E-2</v>
      </c>
      <c r="B35" s="11">
        <v>148</v>
      </c>
      <c r="C35" s="11">
        <v>168</v>
      </c>
      <c r="D35" s="11">
        <v>178</v>
      </c>
      <c r="E35" s="11">
        <v>188</v>
      </c>
    </row>
    <row r="36" spans="1:5" x14ac:dyDescent="0.25">
      <c r="A36" s="11">
        <v>3.6663000000000001E-2</v>
      </c>
      <c r="B36" s="11">
        <v>148</v>
      </c>
      <c r="C36" s="11">
        <v>168</v>
      </c>
      <c r="D36" s="11">
        <v>149</v>
      </c>
      <c r="E36" s="11">
        <v>159</v>
      </c>
    </row>
    <row r="37" spans="1:5" x14ac:dyDescent="0.25">
      <c r="A37" s="11">
        <v>4.1131000000000001E-2</v>
      </c>
      <c r="B37" s="11">
        <v>148</v>
      </c>
      <c r="C37" s="11">
        <v>168</v>
      </c>
      <c r="D37" s="11">
        <v>149</v>
      </c>
      <c r="E37" s="11">
        <v>159</v>
      </c>
    </row>
    <row r="38" spans="1:5" x14ac:dyDescent="0.25">
      <c r="A38" s="11">
        <v>4.8751999999999997E-2</v>
      </c>
      <c r="B38" s="11">
        <v>148</v>
      </c>
      <c r="C38" s="11">
        <v>168</v>
      </c>
      <c r="D38" s="11">
        <v>178</v>
      </c>
      <c r="E38" s="11">
        <v>188</v>
      </c>
    </row>
    <row r="39" spans="1:5" x14ac:dyDescent="0.25">
      <c r="A39" s="11">
        <v>3.1303999999999998E-2</v>
      </c>
      <c r="B39" s="11">
        <v>148</v>
      </c>
      <c r="C39" s="11">
        <v>168</v>
      </c>
      <c r="D39" s="11">
        <v>149</v>
      </c>
      <c r="E39" s="11">
        <v>159</v>
      </c>
    </row>
    <row r="40" spans="1:5" x14ac:dyDescent="0.25">
      <c r="A40" s="11">
        <v>2.2527999999999999E-2</v>
      </c>
      <c r="B40" s="11">
        <v>169</v>
      </c>
      <c r="C40" s="11">
        <v>159</v>
      </c>
      <c r="D40" s="11">
        <v>149</v>
      </c>
      <c r="E40" s="11">
        <v>159</v>
      </c>
    </row>
    <row r="41" spans="1:5" x14ac:dyDescent="0.25">
      <c r="A41" s="11">
        <v>3.0745999999999999E-2</v>
      </c>
      <c r="B41" s="11">
        <v>169</v>
      </c>
      <c r="C41" s="11">
        <v>159</v>
      </c>
      <c r="D41" s="11">
        <v>149</v>
      </c>
      <c r="E41" s="11">
        <v>159</v>
      </c>
    </row>
    <row r="42" spans="1:5" x14ac:dyDescent="0.25">
      <c r="A42" s="11">
        <v>2.9246000000000001E-2</v>
      </c>
      <c r="B42" s="11">
        <v>169</v>
      </c>
      <c r="C42" s="11">
        <v>179</v>
      </c>
      <c r="D42" s="11">
        <v>149</v>
      </c>
      <c r="E42" s="11">
        <v>149</v>
      </c>
    </row>
    <row r="43" spans="1:5" x14ac:dyDescent="0.25">
      <c r="A43" s="11">
        <v>2.1322000000000001E-2</v>
      </c>
      <c r="B43" s="11">
        <v>159</v>
      </c>
      <c r="C43" s="11">
        <v>159</v>
      </c>
      <c r="D43" s="11">
        <v>149</v>
      </c>
      <c r="E43" s="11">
        <v>149</v>
      </c>
    </row>
    <row r="44" spans="1:5" x14ac:dyDescent="0.25">
      <c r="A44" s="11">
        <v>2.8552999999999999E-2</v>
      </c>
      <c r="B44" s="11">
        <v>159</v>
      </c>
      <c r="C44" s="11">
        <v>159</v>
      </c>
      <c r="D44" s="11">
        <v>149</v>
      </c>
      <c r="E44" s="11">
        <v>149</v>
      </c>
    </row>
    <row r="45" spans="1:5" x14ac:dyDescent="0.25">
      <c r="A45" s="11">
        <v>2.5173000000000001E-2</v>
      </c>
      <c r="B45" s="11">
        <v>169</v>
      </c>
      <c r="C45" s="11">
        <v>179</v>
      </c>
      <c r="D45" s="11">
        <v>179</v>
      </c>
      <c r="E45" s="11">
        <v>189</v>
      </c>
    </row>
    <row r="46" spans="1:5" x14ac:dyDescent="0.25">
      <c r="A46" s="11">
        <v>8.7334999999999996E-2</v>
      </c>
      <c r="B46" s="11">
        <v>159</v>
      </c>
      <c r="C46" s="11">
        <v>179</v>
      </c>
      <c r="D46" s="11">
        <v>179</v>
      </c>
      <c r="E46" s="11">
        <v>189</v>
      </c>
    </row>
    <row r="47" spans="1:5" x14ac:dyDescent="0.25">
      <c r="A47" s="11">
        <v>5.4420999999999997E-2</v>
      </c>
      <c r="B47" s="11">
        <v>159</v>
      </c>
      <c r="C47" s="11">
        <v>159</v>
      </c>
      <c r="D47" s="11">
        <v>179</v>
      </c>
      <c r="E47" s="11">
        <v>189</v>
      </c>
    </row>
    <row r="48" spans="1:5" x14ac:dyDescent="0.25">
      <c r="A48" s="11">
        <v>2.2983E-2</v>
      </c>
      <c r="B48" s="11">
        <v>159</v>
      </c>
      <c r="C48" s="11">
        <v>149</v>
      </c>
      <c r="D48" s="11">
        <v>149</v>
      </c>
      <c r="E48" s="11">
        <v>159</v>
      </c>
    </row>
    <row r="49" spans="1:5" x14ac:dyDescent="0.25">
      <c r="A49" s="11">
        <v>2.8725000000000001E-2</v>
      </c>
      <c r="B49" s="11">
        <v>159</v>
      </c>
      <c r="C49" s="11">
        <v>149</v>
      </c>
      <c r="D49" s="11">
        <v>149</v>
      </c>
      <c r="E49" s="11">
        <v>159</v>
      </c>
    </row>
    <row r="50" spans="1:5" x14ac:dyDescent="0.25">
      <c r="A50" s="11">
        <v>3.041E-2</v>
      </c>
      <c r="B50" s="11">
        <v>169</v>
      </c>
      <c r="C50" s="11">
        <v>179</v>
      </c>
      <c r="D50" s="11">
        <v>159</v>
      </c>
      <c r="E50" s="11">
        <v>169</v>
      </c>
    </row>
    <row r="51" spans="1:5" x14ac:dyDescent="0.25">
      <c r="A51" s="11">
        <v>2.7133000000000001E-2</v>
      </c>
      <c r="B51" s="11">
        <v>169</v>
      </c>
      <c r="C51" s="11">
        <v>169</v>
      </c>
      <c r="D51" s="11">
        <v>159</v>
      </c>
      <c r="E51" s="11">
        <v>169</v>
      </c>
    </row>
    <row r="52" spans="1:5" x14ac:dyDescent="0.25">
      <c r="A52" s="11">
        <v>1.9526000000000002E-2</v>
      </c>
      <c r="B52" s="11">
        <v>169</v>
      </c>
      <c r="C52" s="11">
        <v>169</v>
      </c>
      <c r="D52" s="11">
        <v>159</v>
      </c>
      <c r="E52" s="11">
        <v>169</v>
      </c>
    </row>
    <row r="53" spans="1:5" x14ac:dyDescent="0.25">
      <c r="A53" s="11">
        <v>4.6468000000000002E-2</v>
      </c>
      <c r="B53" s="11">
        <v>149</v>
      </c>
      <c r="C53" s="11">
        <v>179</v>
      </c>
      <c r="D53" s="11">
        <v>159</v>
      </c>
      <c r="E53" s="11">
        <v>169</v>
      </c>
    </row>
    <row r="54" spans="1:5" x14ac:dyDescent="0.25">
      <c r="A54" s="11">
        <v>3.4251999999999998E-2</v>
      </c>
      <c r="B54" s="11">
        <v>149</v>
      </c>
      <c r="C54" s="11">
        <v>149</v>
      </c>
      <c r="D54" s="11">
        <v>159</v>
      </c>
      <c r="E54" s="11">
        <v>169</v>
      </c>
    </row>
    <row r="55" spans="1:5" x14ac:dyDescent="0.25">
      <c r="A55" s="11">
        <v>2.3588000000000001E-2</v>
      </c>
      <c r="B55" s="11">
        <v>169</v>
      </c>
      <c r="C55" s="11">
        <v>149</v>
      </c>
      <c r="D55" s="11">
        <v>159</v>
      </c>
      <c r="E55" s="11">
        <v>169</v>
      </c>
    </row>
    <row r="56" spans="1:5" x14ac:dyDescent="0.25">
      <c r="A56" s="11">
        <v>2.2348E-2</v>
      </c>
      <c r="B56" s="11">
        <v>169</v>
      </c>
      <c r="C56" s="11">
        <v>179</v>
      </c>
      <c r="D56" s="11">
        <v>159</v>
      </c>
      <c r="E56" s="11">
        <v>169</v>
      </c>
    </row>
    <row r="57" spans="1:5" x14ac:dyDescent="0.25">
      <c r="A57" s="11">
        <v>1.7094999999999999E-2</v>
      </c>
      <c r="B57" s="11">
        <v>169</v>
      </c>
      <c r="C57" s="11">
        <v>149</v>
      </c>
      <c r="D57" s="11">
        <v>159</v>
      </c>
      <c r="E57" s="11">
        <v>169</v>
      </c>
    </row>
    <row r="58" spans="1:5" x14ac:dyDescent="0.25">
      <c r="A58" s="11">
        <v>4.0802999999999999E-2</v>
      </c>
      <c r="B58" s="11">
        <v>159</v>
      </c>
      <c r="C58" s="11">
        <v>149</v>
      </c>
      <c r="D58" s="11">
        <v>159</v>
      </c>
      <c r="E58" s="11">
        <v>169</v>
      </c>
    </row>
    <row r="59" spans="1:5" x14ac:dyDescent="0.25">
      <c r="A59" s="11">
        <v>3.2778000000000002E-2</v>
      </c>
      <c r="B59" s="11">
        <v>159</v>
      </c>
      <c r="C59" s="11">
        <v>179</v>
      </c>
      <c r="D59" s="11">
        <v>159</v>
      </c>
      <c r="E59" s="11">
        <v>169</v>
      </c>
    </row>
    <row r="60" spans="1:5" x14ac:dyDescent="0.25">
      <c r="A60" s="11">
        <v>3.1713999999999999E-2</v>
      </c>
      <c r="B60" s="11">
        <v>169</v>
      </c>
      <c r="C60" s="11">
        <v>179</v>
      </c>
      <c r="D60" s="11">
        <v>159</v>
      </c>
      <c r="E60" s="11">
        <v>169</v>
      </c>
    </row>
    <row r="61" spans="1:5" x14ac:dyDescent="0.25">
      <c r="A61" s="11">
        <v>2.2460000000000001E-2</v>
      </c>
      <c r="B61" s="11">
        <v>169</v>
      </c>
      <c r="C61" s="11">
        <v>179</v>
      </c>
      <c r="D61" s="11">
        <v>149</v>
      </c>
      <c r="E61" s="11">
        <v>159</v>
      </c>
    </row>
    <row r="62" spans="1:5" x14ac:dyDescent="0.25">
      <c r="A62" s="11">
        <v>2.2438E-2</v>
      </c>
      <c r="B62" s="11">
        <v>169</v>
      </c>
      <c r="C62" s="11">
        <v>159</v>
      </c>
      <c r="D62" s="11">
        <v>149</v>
      </c>
      <c r="E62" s="11">
        <v>159</v>
      </c>
    </row>
    <row r="63" spans="1:5" x14ac:dyDescent="0.25">
      <c r="A63" s="11">
        <v>2.9100999999999998E-2</v>
      </c>
      <c r="B63" s="11">
        <v>169</v>
      </c>
      <c r="C63" s="11">
        <v>159</v>
      </c>
      <c r="D63" s="11">
        <v>179</v>
      </c>
      <c r="E63" s="11">
        <v>189</v>
      </c>
    </row>
    <row r="64" spans="1:5" x14ac:dyDescent="0.25">
      <c r="A64" s="11">
        <v>3.0869000000000001E-2</v>
      </c>
      <c r="B64" s="11">
        <v>169</v>
      </c>
      <c r="C64" s="11">
        <v>159</v>
      </c>
      <c r="D64" s="11">
        <v>179</v>
      </c>
      <c r="E64" s="11">
        <v>189</v>
      </c>
    </row>
    <row r="65" spans="1:5" x14ac:dyDescent="0.25">
      <c r="A65" s="11">
        <v>6.0324999999999997E-2</v>
      </c>
      <c r="B65" s="11">
        <v>139</v>
      </c>
      <c r="C65" s="11">
        <v>159</v>
      </c>
      <c r="D65" s="11">
        <v>179</v>
      </c>
      <c r="E65" s="11">
        <v>189</v>
      </c>
    </row>
    <row r="66" spans="1:5" x14ac:dyDescent="0.25">
      <c r="A66" s="11">
        <v>4.0035000000000001E-2</v>
      </c>
      <c r="B66" s="11">
        <v>139</v>
      </c>
      <c r="C66" s="11">
        <v>159</v>
      </c>
      <c r="D66" s="11">
        <v>179</v>
      </c>
      <c r="E66" s="11">
        <v>189</v>
      </c>
    </row>
    <row r="67" spans="1:5" x14ac:dyDescent="0.25">
      <c r="A67" s="11">
        <v>2.4160999999999998E-2</v>
      </c>
      <c r="B67" s="11">
        <v>169</v>
      </c>
      <c r="C67" s="11">
        <v>159</v>
      </c>
      <c r="D67" s="11">
        <v>159</v>
      </c>
      <c r="E67" s="11">
        <v>169</v>
      </c>
    </row>
    <row r="68" spans="1:5" x14ac:dyDescent="0.25">
      <c r="A68" s="11">
        <v>2.5732999999999999E-2</v>
      </c>
      <c r="B68" s="11">
        <v>169</v>
      </c>
      <c r="C68" s="11">
        <v>159</v>
      </c>
      <c r="D68" s="11">
        <v>159</v>
      </c>
      <c r="E68" s="11">
        <v>169</v>
      </c>
    </row>
    <row r="69" spans="1:5" x14ac:dyDescent="0.25">
      <c r="A69" s="11">
        <v>3.1336000000000003E-2</v>
      </c>
      <c r="B69" s="11">
        <v>169</v>
      </c>
      <c r="C69" s="11">
        <v>159</v>
      </c>
      <c r="D69" s="11">
        <v>179</v>
      </c>
      <c r="E69" s="11">
        <v>189</v>
      </c>
    </row>
    <row r="70" spans="1:5" x14ac:dyDescent="0.25">
      <c r="A70" s="11">
        <v>3.9995000000000003E-2</v>
      </c>
      <c r="B70" s="11">
        <v>159</v>
      </c>
      <c r="C70" s="11">
        <v>179</v>
      </c>
      <c r="D70" s="11">
        <v>159</v>
      </c>
      <c r="E70" s="11">
        <v>169</v>
      </c>
    </row>
    <row r="71" spans="1:5" x14ac:dyDescent="0.25">
      <c r="A71" s="11">
        <v>2.6543000000000001E-2</v>
      </c>
      <c r="B71" s="11">
        <v>159</v>
      </c>
      <c r="C71" s="11">
        <v>179</v>
      </c>
      <c r="D71" s="11">
        <v>159</v>
      </c>
      <c r="E71" s="11">
        <v>169</v>
      </c>
    </row>
    <row r="72" spans="1:5" x14ac:dyDescent="0.25">
      <c r="A72" s="11">
        <v>6.5480999999999998E-2</v>
      </c>
      <c r="B72" s="11">
        <v>150</v>
      </c>
      <c r="C72" s="11">
        <v>179</v>
      </c>
      <c r="D72" s="11">
        <v>159</v>
      </c>
      <c r="E72" s="11">
        <v>169</v>
      </c>
    </row>
    <row r="73" spans="1:5" x14ac:dyDescent="0.25">
      <c r="A73" s="11">
        <v>2.4428999999999999E-2</v>
      </c>
      <c r="B73" s="11">
        <v>169</v>
      </c>
      <c r="C73" s="11">
        <v>159</v>
      </c>
      <c r="D73" s="11">
        <v>179</v>
      </c>
      <c r="E73" s="11">
        <v>189</v>
      </c>
    </row>
    <row r="74" spans="1:5" x14ac:dyDescent="0.25">
      <c r="A74" s="11">
        <v>1.7318E-2</v>
      </c>
      <c r="B74" s="11">
        <v>169</v>
      </c>
      <c r="C74" s="11">
        <v>159</v>
      </c>
      <c r="D74" s="11">
        <v>159</v>
      </c>
      <c r="E74" s="11">
        <v>169</v>
      </c>
    </row>
    <row r="75" spans="1:5" x14ac:dyDescent="0.25">
      <c r="A75" s="11">
        <v>1.8723E-2</v>
      </c>
      <c r="B75" s="11">
        <v>178</v>
      </c>
      <c r="C75" s="11">
        <v>179</v>
      </c>
      <c r="D75" s="11">
        <v>159</v>
      </c>
      <c r="E75" s="11">
        <v>169</v>
      </c>
    </row>
    <row r="76" spans="1:5" x14ac:dyDescent="0.25">
      <c r="A76" s="11">
        <v>2.2914E-2</v>
      </c>
      <c r="B76" s="11">
        <v>178</v>
      </c>
      <c r="C76" s="11">
        <v>169</v>
      </c>
      <c r="D76" s="11">
        <v>179</v>
      </c>
      <c r="E76" s="11">
        <v>189</v>
      </c>
    </row>
    <row r="77" spans="1:5" x14ac:dyDescent="0.25">
      <c r="A77" s="11">
        <v>3.6045000000000001E-2</v>
      </c>
      <c r="B77" s="11">
        <v>169</v>
      </c>
      <c r="C77" s="11">
        <v>169</v>
      </c>
      <c r="D77" s="11">
        <v>169</v>
      </c>
      <c r="E77" s="11">
        <v>179</v>
      </c>
    </row>
    <row r="78" spans="1:5" x14ac:dyDescent="0.25">
      <c r="A78" s="11">
        <v>2.4501999999999999E-2</v>
      </c>
      <c r="B78" s="11">
        <v>169</v>
      </c>
      <c r="C78" s="11">
        <v>179</v>
      </c>
      <c r="D78" s="11">
        <v>169</v>
      </c>
      <c r="E78" s="11">
        <v>179</v>
      </c>
    </row>
    <row r="79" spans="1:5" x14ac:dyDescent="0.25">
      <c r="A79" s="11">
        <v>3.4424000000000003E-2</v>
      </c>
      <c r="B79" s="11">
        <v>169</v>
      </c>
      <c r="C79" s="11">
        <v>169</v>
      </c>
      <c r="D79" s="11">
        <v>179</v>
      </c>
      <c r="E79" s="11">
        <v>189</v>
      </c>
    </row>
    <row r="80" spans="1:5" x14ac:dyDescent="0.25">
      <c r="A80" s="11">
        <v>2.4233999999999999E-2</v>
      </c>
      <c r="B80" s="11">
        <v>169</v>
      </c>
      <c r="C80" s="11">
        <v>169</v>
      </c>
      <c r="D80" s="11">
        <v>159</v>
      </c>
      <c r="E80" s="11">
        <v>169</v>
      </c>
    </row>
    <row r="81" spans="1:5" x14ac:dyDescent="0.25">
      <c r="A81" s="11">
        <v>1.6941000000000001E-2</v>
      </c>
      <c r="B81" s="11">
        <v>178</v>
      </c>
      <c r="C81" s="11">
        <v>179</v>
      </c>
      <c r="D81" s="11">
        <v>159</v>
      </c>
      <c r="E81" s="11">
        <v>169</v>
      </c>
    </row>
    <row r="82" spans="1:5" x14ac:dyDescent="0.25">
      <c r="A82" s="11">
        <v>3.4805000000000003E-2</v>
      </c>
      <c r="B82" s="11">
        <v>169</v>
      </c>
      <c r="C82" s="11">
        <v>169</v>
      </c>
      <c r="D82" s="11">
        <v>159</v>
      </c>
      <c r="E82" s="11">
        <v>169</v>
      </c>
    </row>
    <row r="83" spans="1:5" x14ac:dyDescent="0.25">
      <c r="A83" s="11">
        <v>2.5939E-2</v>
      </c>
      <c r="B83" s="11">
        <v>169</v>
      </c>
      <c r="C83" s="11">
        <v>169</v>
      </c>
      <c r="D83" s="11">
        <v>179</v>
      </c>
      <c r="E83" s="11">
        <v>189</v>
      </c>
    </row>
    <row r="84" spans="1:5" x14ac:dyDescent="0.25">
      <c r="A84" s="11">
        <v>2.8840000000000001E-2</v>
      </c>
      <c r="B84" s="11">
        <v>178</v>
      </c>
      <c r="C84" s="11">
        <v>169</v>
      </c>
      <c r="D84" s="11">
        <v>179</v>
      </c>
      <c r="E84" s="11">
        <v>189</v>
      </c>
    </row>
    <row r="85" spans="1:5" x14ac:dyDescent="0.25">
      <c r="A85" s="11">
        <v>1.9255000000000001E-2</v>
      </c>
      <c r="B85" s="11">
        <v>178</v>
      </c>
      <c r="C85" s="11">
        <v>169</v>
      </c>
      <c r="D85" s="11">
        <v>159</v>
      </c>
      <c r="E85" s="11">
        <v>169</v>
      </c>
    </row>
    <row r="86" spans="1:5" x14ac:dyDescent="0.25">
      <c r="A86" s="11">
        <v>1.7059999999999999E-2</v>
      </c>
      <c r="B86" s="11">
        <v>178</v>
      </c>
      <c r="C86" s="11">
        <v>179</v>
      </c>
      <c r="D86" s="11">
        <v>159</v>
      </c>
      <c r="E86" s="11">
        <v>169</v>
      </c>
    </row>
    <row r="87" spans="1:5" x14ac:dyDescent="0.25">
      <c r="A87" s="11">
        <v>4.8508999999999997E-2</v>
      </c>
      <c r="B87" s="11">
        <v>159</v>
      </c>
      <c r="C87" s="11">
        <v>179</v>
      </c>
      <c r="D87" s="11">
        <v>179</v>
      </c>
      <c r="E87" s="11">
        <v>189</v>
      </c>
    </row>
    <row r="88" spans="1:5" x14ac:dyDescent="0.25">
      <c r="A88" s="11">
        <v>2.3307000000000001E-2</v>
      </c>
      <c r="B88" s="11">
        <v>159</v>
      </c>
      <c r="C88" s="11">
        <v>149</v>
      </c>
      <c r="D88" s="11">
        <v>179</v>
      </c>
      <c r="E88" s="11">
        <v>189</v>
      </c>
    </row>
    <row r="89" spans="1:5" x14ac:dyDescent="0.25">
      <c r="A89" s="11">
        <v>1.4552000000000001E-2</v>
      </c>
      <c r="B89" s="11">
        <v>178</v>
      </c>
      <c r="C89" s="11">
        <v>149</v>
      </c>
      <c r="D89" s="11">
        <v>149</v>
      </c>
      <c r="E89" s="11">
        <v>149</v>
      </c>
    </row>
    <row r="90" spans="1:5" x14ac:dyDescent="0.25">
      <c r="A90" s="11">
        <v>5.0236999999999997E-2</v>
      </c>
      <c r="B90" s="11">
        <v>159</v>
      </c>
      <c r="C90" s="11">
        <v>149</v>
      </c>
      <c r="D90" s="11">
        <v>149</v>
      </c>
      <c r="E90" s="11">
        <v>149</v>
      </c>
    </row>
    <row r="91" spans="1:5" x14ac:dyDescent="0.25">
      <c r="A91" s="11">
        <v>5.3025000000000003E-2</v>
      </c>
      <c r="B91" s="11">
        <v>159</v>
      </c>
      <c r="C91" s="11">
        <v>179</v>
      </c>
      <c r="D91" s="11">
        <v>179</v>
      </c>
      <c r="E91" s="11">
        <v>189</v>
      </c>
    </row>
    <row r="92" spans="1:5" x14ac:dyDescent="0.25">
      <c r="A92" s="11">
        <v>2.4871999999999998E-2</v>
      </c>
      <c r="B92" s="11">
        <v>178</v>
      </c>
      <c r="C92" s="11">
        <v>169</v>
      </c>
      <c r="D92" s="11">
        <v>179</v>
      </c>
      <c r="E92" s="11">
        <v>189</v>
      </c>
    </row>
    <row r="93" spans="1:5" x14ac:dyDescent="0.25">
      <c r="A93" s="11">
        <v>1.3925999999999999E-2</v>
      </c>
      <c r="B93" s="11">
        <v>178</v>
      </c>
      <c r="C93" s="11">
        <v>169</v>
      </c>
      <c r="D93" s="11">
        <v>149</v>
      </c>
      <c r="E93" s="11">
        <v>149</v>
      </c>
    </row>
    <row r="94" spans="1:5" x14ac:dyDescent="0.25">
      <c r="A94" s="11">
        <v>2.5758E-2</v>
      </c>
      <c r="B94" s="11">
        <v>149</v>
      </c>
      <c r="C94" s="11">
        <v>129</v>
      </c>
      <c r="D94" s="11">
        <v>149</v>
      </c>
      <c r="E94" s="11">
        <v>149</v>
      </c>
    </row>
    <row r="95" spans="1:5" x14ac:dyDescent="0.25">
      <c r="A95" s="11">
        <v>3.1937E-2</v>
      </c>
      <c r="B95" s="11">
        <v>149</v>
      </c>
      <c r="C95" s="11">
        <v>129</v>
      </c>
      <c r="D95" s="11">
        <v>149</v>
      </c>
      <c r="E95" s="11">
        <v>149</v>
      </c>
    </row>
    <row r="96" spans="1:5" x14ac:dyDescent="0.25">
      <c r="A96" s="11">
        <v>2.2415999999999998E-2</v>
      </c>
      <c r="B96" s="11">
        <v>178</v>
      </c>
      <c r="C96" s="11">
        <v>179</v>
      </c>
      <c r="D96" s="11">
        <v>149</v>
      </c>
      <c r="E96" s="11">
        <v>149</v>
      </c>
    </row>
    <row r="97" spans="1:5" x14ac:dyDescent="0.25">
      <c r="A97" s="11">
        <v>2.1687999999999999E-2</v>
      </c>
      <c r="B97" s="11">
        <v>178</v>
      </c>
      <c r="C97" s="11">
        <v>149</v>
      </c>
      <c r="D97" s="11">
        <v>149</v>
      </c>
      <c r="E97" s="11">
        <v>149</v>
      </c>
    </row>
    <row r="98" spans="1:5" x14ac:dyDescent="0.25">
      <c r="A98" s="11">
        <v>5.6190999999999998E-2</v>
      </c>
      <c r="B98" s="11">
        <v>159</v>
      </c>
      <c r="C98" s="11">
        <v>149</v>
      </c>
      <c r="D98" s="11">
        <v>179</v>
      </c>
      <c r="E98" s="11">
        <v>189</v>
      </c>
    </row>
    <row r="99" spans="1:5" x14ac:dyDescent="0.25">
      <c r="A99" s="11">
        <v>3.0379E-2</v>
      </c>
      <c r="B99" s="11">
        <v>159</v>
      </c>
      <c r="C99" s="11">
        <v>159</v>
      </c>
      <c r="D99" s="11">
        <v>159</v>
      </c>
      <c r="E99" s="11">
        <v>169</v>
      </c>
    </row>
    <row r="100" spans="1:5" x14ac:dyDescent="0.25">
      <c r="A100" s="11">
        <v>1.6473999999999999E-2</v>
      </c>
      <c r="B100" s="11">
        <v>178</v>
      </c>
      <c r="C100" s="11">
        <v>159</v>
      </c>
      <c r="D100" s="11">
        <v>159</v>
      </c>
      <c r="E100" s="11">
        <v>169</v>
      </c>
    </row>
    <row r="101" spans="1:5" x14ac:dyDescent="0.25">
      <c r="A101" s="11">
        <v>4.5684000000000002E-2</v>
      </c>
      <c r="B101" s="11">
        <v>159</v>
      </c>
      <c r="C101" s="11">
        <v>179</v>
      </c>
      <c r="D101" s="11">
        <v>179</v>
      </c>
      <c r="E101" s="11">
        <v>189</v>
      </c>
    </row>
    <row r="102" spans="1:5" x14ac:dyDescent="0.25">
      <c r="A102" s="11">
        <v>3.5471999999999997E-2</v>
      </c>
      <c r="B102" s="11">
        <v>159</v>
      </c>
      <c r="C102" s="11">
        <v>149</v>
      </c>
      <c r="D102" s="11">
        <v>179</v>
      </c>
      <c r="E102" s="11">
        <v>189</v>
      </c>
    </row>
    <row r="103" spans="1:5" x14ac:dyDescent="0.25">
      <c r="A103" s="11">
        <v>2.3636000000000001E-2</v>
      </c>
      <c r="B103" s="11">
        <v>159</v>
      </c>
      <c r="C103" s="11">
        <v>149</v>
      </c>
      <c r="D103" s="11">
        <v>139</v>
      </c>
      <c r="E103" s="11">
        <v>149</v>
      </c>
    </row>
    <row r="104" spans="1:5" x14ac:dyDescent="0.25">
      <c r="A104" s="11">
        <v>4.9439999999999998E-2</v>
      </c>
      <c r="B104" s="11">
        <v>159</v>
      </c>
      <c r="C104" s="11">
        <v>149</v>
      </c>
      <c r="D104" s="11">
        <v>139</v>
      </c>
      <c r="E104" s="11">
        <v>149</v>
      </c>
    </row>
    <row r="105" spans="1:5" x14ac:dyDescent="0.25">
      <c r="A105" s="11">
        <v>3.2386999999999999E-2</v>
      </c>
      <c r="B105" s="11">
        <v>159</v>
      </c>
      <c r="C105" s="11">
        <v>179</v>
      </c>
      <c r="D105" s="11">
        <v>169</v>
      </c>
      <c r="E105" s="11">
        <v>169</v>
      </c>
    </row>
    <row r="106" spans="1:5" x14ac:dyDescent="0.25">
      <c r="A106" s="11">
        <v>2.2370999999999999E-2</v>
      </c>
      <c r="B106" s="11">
        <v>179</v>
      </c>
      <c r="C106" s="11">
        <v>179</v>
      </c>
      <c r="D106" s="11">
        <v>169</v>
      </c>
      <c r="E106" s="11">
        <v>169</v>
      </c>
    </row>
    <row r="107" spans="1:5" x14ac:dyDescent="0.25">
      <c r="A107" s="11">
        <v>1.9063E-2</v>
      </c>
      <c r="B107" s="11">
        <v>179</v>
      </c>
      <c r="C107" s="11">
        <v>179</v>
      </c>
      <c r="D107" s="11">
        <v>159</v>
      </c>
      <c r="E107" s="11">
        <v>159</v>
      </c>
    </row>
    <row r="108" spans="1:5" x14ac:dyDescent="0.25">
      <c r="A108" s="11">
        <v>3.5014000000000003E-2</v>
      </c>
      <c r="B108" s="11">
        <v>159</v>
      </c>
      <c r="C108" s="11">
        <v>179</v>
      </c>
      <c r="D108" s="11">
        <v>159</v>
      </c>
      <c r="E108" s="11">
        <v>159</v>
      </c>
    </row>
    <row r="109" spans="1:5" x14ac:dyDescent="0.25">
      <c r="A109" s="11">
        <v>2.9599E-2</v>
      </c>
      <c r="B109" s="11">
        <v>159</v>
      </c>
      <c r="C109" s="11">
        <v>179</v>
      </c>
      <c r="D109" s="11">
        <v>169</v>
      </c>
      <c r="E109" s="11">
        <v>169</v>
      </c>
    </row>
    <row r="110" spans="1:5" x14ac:dyDescent="0.25">
      <c r="A110" s="11">
        <v>2.3470999999999999E-2</v>
      </c>
      <c r="B110" s="11">
        <v>179</v>
      </c>
      <c r="C110" s="11">
        <v>179</v>
      </c>
      <c r="D110" s="11">
        <v>169</v>
      </c>
      <c r="E110" s="11">
        <v>169</v>
      </c>
    </row>
    <row r="111" spans="1:5" x14ac:dyDescent="0.25">
      <c r="A111" s="11">
        <v>2.5222999999999999E-2</v>
      </c>
      <c r="B111" s="11">
        <v>179</v>
      </c>
      <c r="C111" s="11">
        <v>179</v>
      </c>
      <c r="D111" s="11">
        <v>179</v>
      </c>
      <c r="E111" s="11">
        <v>189</v>
      </c>
    </row>
    <row r="112" spans="1:5" x14ac:dyDescent="0.25">
      <c r="A112" s="11">
        <v>5.4420999999999997E-2</v>
      </c>
      <c r="B112" s="11">
        <v>159</v>
      </c>
      <c r="C112" s="11">
        <v>169</v>
      </c>
      <c r="D112" s="11">
        <v>179</v>
      </c>
      <c r="E112" s="11">
        <v>189</v>
      </c>
    </row>
    <row r="113" spans="1:5" x14ac:dyDescent="0.25">
      <c r="A113" s="11">
        <v>6.1790999999999999E-2</v>
      </c>
      <c r="B113" s="11">
        <v>159</v>
      </c>
      <c r="C113" s="11">
        <v>169</v>
      </c>
      <c r="D113" s="11">
        <v>179</v>
      </c>
      <c r="E113" s="11">
        <v>189</v>
      </c>
    </row>
    <row r="114" spans="1:5" x14ac:dyDescent="0.25">
      <c r="A114" s="11">
        <v>7.4795E-2</v>
      </c>
      <c r="B114" s="11">
        <v>149</v>
      </c>
      <c r="C114" s="11">
        <v>169</v>
      </c>
      <c r="D114" s="11">
        <v>179</v>
      </c>
      <c r="E114" s="11">
        <v>189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8913-6779-4015-890F-95C8262534BD}">
  <dimension ref="A1:E114"/>
  <sheetViews>
    <sheetView topLeftCell="D10" workbookViewId="0">
      <selection activeCell="H38" sqref="H38"/>
    </sheetView>
  </sheetViews>
  <sheetFormatPr defaultRowHeight="12.5" x14ac:dyDescent="0.25"/>
  <cols>
    <col min="1" max="16384" width="8.7265625" style="4"/>
  </cols>
  <sheetData>
    <row r="1" spans="1:5" x14ac:dyDescent="0.25">
      <c r="A1" s="10" t="s">
        <v>81</v>
      </c>
      <c r="B1" s="10" t="s">
        <v>82</v>
      </c>
      <c r="C1" s="10" t="s">
        <v>83</v>
      </c>
      <c r="D1" s="10" t="s">
        <v>84</v>
      </c>
      <c r="E1" s="10" t="s">
        <v>85</v>
      </c>
    </row>
    <row r="2" spans="1:5" x14ac:dyDescent="0.25">
      <c r="A2" s="11">
        <v>4.5456000000000003E-2</v>
      </c>
      <c r="B2" s="11">
        <v>149</v>
      </c>
      <c r="C2" s="11">
        <v>169</v>
      </c>
      <c r="D2" s="11">
        <v>169</v>
      </c>
      <c r="E2" s="11">
        <v>179</v>
      </c>
    </row>
    <row r="3" spans="1:5" x14ac:dyDescent="0.25">
      <c r="A3" s="11">
        <v>9.3015E-2</v>
      </c>
      <c r="B3" s="11">
        <v>149</v>
      </c>
      <c r="C3" s="11">
        <v>199</v>
      </c>
      <c r="D3" s="11">
        <v>189</v>
      </c>
      <c r="E3" s="11">
        <v>199</v>
      </c>
    </row>
    <row r="4" spans="1:5" x14ac:dyDescent="0.25">
      <c r="A4" s="11">
        <v>5.9665999999999997E-2</v>
      </c>
      <c r="B4" s="11">
        <v>189</v>
      </c>
      <c r="C4" s="11">
        <v>199</v>
      </c>
      <c r="D4" s="11">
        <v>189</v>
      </c>
      <c r="E4" s="11">
        <v>199</v>
      </c>
    </row>
    <row r="5" spans="1:5" x14ac:dyDescent="0.25">
      <c r="A5" s="11">
        <v>3.4597000000000003E-2</v>
      </c>
      <c r="B5" s="11">
        <v>189</v>
      </c>
      <c r="C5" s="11">
        <v>199</v>
      </c>
      <c r="D5" s="11">
        <v>189</v>
      </c>
      <c r="E5" s="11">
        <v>199</v>
      </c>
    </row>
    <row r="6" spans="1:5" x14ac:dyDescent="0.25">
      <c r="A6" s="11">
        <v>2.7654000000000001E-2</v>
      </c>
      <c r="B6" s="11">
        <v>189</v>
      </c>
      <c r="C6" s="11">
        <v>169</v>
      </c>
      <c r="D6" s="11">
        <v>159</v>
      </c>
      <c r="E6" s="11">
        <v>169</v>
      </c>
    </row>
    <row r="7" spans="1:5" x14ac:dyDescent="0.25">
      <c r="A7" s="11">
        <v>2.9422E-2</v>
      </c>
      <c r="B7" s="11">
        <v>189</v>
      </c>
      <c r="C7" s="11">
        <v>199</v>
      </c>
      <c r="D7" s="11">
        <v>189</v>
      </c>
      <c r="E7" s="11">
        <v>199</v>
      </c>
    </row>
    <row r="8" spans="1:5" x14ac:dyDescent="0.25">
      <c r="A8" s="11">
        <v>3.6882999999999999E-2</v>
      </c>
      <c r="B8" s="11">
        <v>189</v>
      </c>
      <c r="C8" s="11">
        <v>199</v>
      </c>
      <c r="D8" s="11">
        <v>189</v>
      </c>
      <c r="E8" s="11">
        <v>199</v>
      </c>
    </row>
    <row r="9" spans="1:5" x14ac:dyDescent="0.25">
      <c r="A9" s="11">
        <v>4.1336999999999999E-2</v>
      </c>
      <c r="B9" s="11">
        <v>189</v>
      </c>
      <c r="C9" s="11">
        <v>189</v>
      </c>
      <c r="D9" s="11">
        <v>189</v>
      </c>
      <c r="E9" s="11">
        <v>199</v>
      </c>
    </row>
    <row r="10" spans="1:5" x14ac:dyDescent="0.25">
      <c r="A10" s="11">
        <v>2.913E-2</v>
      </c>
      <c r="B10" s="11">
        <v>189</v>
      </c>
      <c r="C10" s="11">
        <v>189</v>
      </c>
      <c r="D10" s="11">
        <v>169</v>
      </c>
      <c r="E10" s="11">
        <v>179</v>
      </c>
    </row>
    <row r="11" spans="1:5" x14ac:dyDescent="0.25">
      <c r="A11" s="11">
        <v>3.9163999999999997E-2</v>
      </c>
      <c r="B11" s="11">
        <v>189</v>
      </c>
      <c r="C11" s="11">
        <v>189</v>
      </c>
      <c r="D11" s="11">
        <v>189</v>
      </c>
      <c r="E11" s="11">
        <v>199</v>
      </c>
    </row>
    <row r="12" spans="1:5" x14ac:dyDescent="0.25">
      <c r="A12" s="11">
        <v>3.3574E-2</v>
      </c>
      <c r="B12" s="11">
        <v>189</v>
      </c>
      <c r="C12" s="11">
        <v>189</v>
      </c>
      <c r="D12" s="11">
        <v>189</v>
      </c>
      <c r="E12" s="11">
        <v>199</v>
      </c>
    </row>
    <row r="13" spans="1:5" x14ac:dyDescent="0.25">
      <c r="A13" s="11">
        <v>3.4527000000000002E-2</v>
      </c>
      <c r="B13" s="11">
        <v>189</v>
      </c>
      <c r="C13" s="11">
        <v>179</v>
      </c>
      <c r="D13" s="11">
        <v>189</v>
      </c>
      <c r="E13" s="11">
        <v>199</v>
      </c>
    </row>
    <row r="14" spans="1:5" x14ac:dyDescent="0.25">
      <c r="A14" s="11">
        <v>4.1543999999999998E-2</v>
      </c>
      <c r="B14" s="11">
        <v>189</v>
      </c>
      <c r="C14" s="11">
        <v>189</v>
      </c>
      <c r="D14" s="11">
        <v>189</v>
      </c>
      <c r="E14" s="11">
        <v>199</v>
      </c>
    </row>
    <row r="15" spans="1:5" x14ac:dyDescent="0.25">
      <c r="A15" s="11">
        <v>3.5471999999999997E-2</v>
      </c>
      <c r="B15" s="11">
        <v>189</v>
      </c>
      <c r="C15" s="11">
        <v>189</v>
      </c>
      <c r="D15" s="11">
        <v>189</v>
      </c>
      <c r="E15" s="11">
        <v>199</v>
      </c>
    </row>
    <row r="16" spans="1:5" x14ac:dyDescent="0.25">
      <c r="A16" s="11">
        <v>3.7290999999999998E-2</v>
      </c>
      <c r="B16" s="11">
        <v>189</v>
      </c>
      <c r="C16" s="11">
        <v>179</v>
      </c>
      <c r="D16" s="11">
        <v>189</v>
      </c>
      <c r="E16" s="11">
        <v>199</v>
      </c>
    </row>
    <row r="17" spans="1:5" x14ac:dyDescent="0.25">
      <c r="A17" s="11">
        <v>3.8774000000000003E-2</v>
      </c>
      <c r="B17" s="11">
        <v>189</v>
      </c>
      <c r="C17" s="11">
        <v>189</v>
      </c>
      <c r="D17" s="11">
        <v>189</v>
      </c>
      <c r="E17" s="11">
        <v>199</v>
      </c>
    </row>
    <row r="18" spans="1:5" x14ac:dyDescent="0.25">
      <c r="A18" s="11">
        <v>3.4631000000000002E-2</v>
      </c>
      <c r="B18" s="11">
        <v>179</v>
      </c>
      <c r="C18" s="11">
        <v>189</v>
      </c>
      <c r="D18" s="11">
        <v>179</v>
      </c>
      <c r="E18" s="11">
        <v>189</v>
      </c>
    </row>
    <row r="19" spans="1:5" x14ac:dyDescent="0.25">
      <c r="A19" s="11">
        <v>3.0869000000000001E-2</v>
      </c>
      <c r="B19" s="11">
        <v>179</v>
      </c>
      <c r="C19" s="11">
        <v>189</v>
      </c>
      <c r="D19" s="11">
        <v>189</v>
      </c>
      <c r="E19" s="11">
        <v>199</v>
      </c>
    </row>
    <row r="20" spans="1:5" x14ac:dyDescent="0.25">
      <c r="A20" s="11">
        <v>3.0623000000000001E-2</v>
      </c>
      <c r="B20" s="11">
        <v>179</v>
      </c>
      <c r="C20" s="11">
        <v>189</v>
      </c>
      <c r="D20" s="11">
        <v>189</v>
      </c>
      <c r="E20" s="11">
        <v>199</v>
      </c>
    </row>
    <row r="21" spans="1:5" x14ac:dyDescent="0.25">
      <c r="A21" s="11">
        <v>3.5792999999999998E-2</v>
      </c>
      <c r="B21" s="11">
        <v>179</v>
      </c>
      <c r="C21" s="11">
        <v>159</v>
      </c>
      <c r="D21" s="11">
        <v>189</v>
      </c>
      <c r="E21" s="11">
        <v>199</v>
      </c>
    </row>
    <row r="22" spans="1:5" x14ac:dyDescent="0.25">
      <c r="A22" s="11">
        <v>3.4116E-2</v>
      </c>
      <c r="B22" s="11">
        <v>179</v>
      </c>
      <c r="C22" s="11">
        <v>189</v>
      </c>
      <c r="D22" s="11">
        <v>189</v>
      </c>
      <c r="E22" s="11">
        <v>199</v>
      </c>
    </row>
    <row r="23" spans="1:5" x14ac:dyDescent="0.25">
      <c r="A23" s="11">
        <v>2.9159000000000001E-2</v>
      </c>
      <c r="B23" s="11">
        <v>179</v>
      </c>
      <c r="C23" s="11">
        <v>189</v>
      </c>
      <c r="D23" s="11">
        <v>189</v>
      </c>
      <c r="E23" s="11">
        <v>199</v>
      </c>
    </row>
    <row r="24" spans="1:5" x14ac:dyDescent="0.25">
      <c r="A24" s="11">
        <v>3.0349000000000001E-2</v>
      </c>
      <c r="B24" s="11">
        <v>179</v>
      </c>
      <c r="C24" s="11">
        <v>189</v>
      </c>
      <c r="D24" s="11">
        <v>189</v>
      </c>
      <c r="E24" s="11">
        <v>199</v>
      </c>
    </row>
    <row r="25" spans="1:5" x14ac:dyDescent="0.25">
      <c r="A25" s="11">
        <v>3.4320999999999997E-2</v>
      </c>
      <c r="B25" s="11">
        <v>179</v>
      </c>
      <c r="C25" s="11">
        <v>189</v>
      </c>
      <c r="D25" s="11">
        <v>189</v>
      </c>
      <c r="E25" s="11">
        <v>199</v>
      </c>
    </row>
    <row r="26" spans="1:5" x14ac:dyDescent="0.25">
      <c r="A26" s="11">
        <v>6.0446E-2</v>
      </c>
      <c r="B26" s="11">
        <v>148</v>
      </c>
      <c r="C26" s="11">
        <v>168</v>
      </c>
      <c r="D26" s="11">
        <v>178</v>
      </c>
      <c r="E26" s="11">
        <v>188</v>
      </c>
    </row>
    <row r="27" spans="1:5" x14ac:dyDescent="0.25">
      <c r="A27" s="11">
        <v>3.5579E-2</v>
      </c>
      <c r="B27" s="11">
        <v>148</v>
      </c>
      <c r="C27" s="11">
        <v>168</v>
      </c>
      <c r="D27" s="11">
        <v>178</v>
      </c>
      <c r="E27" s="11">
        <v>188</v>
      </c>
    </row>
    <row r="28" spans="1:5" x14ac:dyDescent="0.25">
      <c r="A28" s="11">
        <v>3.8464999999999999E-2</v>
      </c>
      <c r="B28" s="11">
        <v>148</v>
      </c>
      <c r="C28" s="11">
        <v>168</v>
      </c>
      <c r="D28" s="11">
        <v>159</v>
      </c>
      <c r="E28" s="11">
        <v>169</v>
      </c>
    </row>
    <row r="29" spans="1:5" x14ac:dyDescent="0.25">
      <c r="A29" s="11">
        <v>4.8557999999999997E-2</v>
      </c>
      <c r="B29" s="11">
        <v>148</v>
      </c>
      <c r="C29" s="11">
        <v>168</v>
      </c>
      <c r="D29" s="11">
        <v>159</v>
      </c>
      <c r="E29" s="11">
        <v>169</v>
      </c>
    </row>
    <row r="30" spans="1:5" x14ac:dyDescent="0.25">
      <c r="A30" s="11">
        <v>3.9835000000000002E-2</v>
      </c>
      <c r="B30" s="11">
        <v>148</v>
      </c>
      <c r="C30" s="11">
        <v>168</v>
      </c>
      <c r="D30" s="11">
        <v>159</v>
      </c>
      <c r="E30" s="11">
        <v>169</v>
      </c>
    </row>
    <row r="31" spans="1:5" x14ac:dyDescent="0.25">
      <c r="A31" s="11">
        <v>4.9786999999999998E-2</v>
      </c>
      <c r="B31" s="11">
        <v>148</v>
      </c>
      <c r="C31" s="11">
        <v>168</v>
      </c>
      <c r="D31" s="11">
        <v>159</v>
      </c>
      <c r="E31" s="11">
        <v>169</v>
      </c>
    </row>
    <row r="32" spans="1:5" x14ac:dyDescent="0.25">
      <c r="A32" s="11">
        <v>5.7729000000000003E-2</v>
      </c>
      <c r="B32" s="11">
        <v>148</v>
      </c>
      <c r="C32" s="11">
        <v>168</v>
      </c>
      <c r="D32" s="11">
        <v>178</v>
      </c>
      <c r="E32" s="11">
        <v>188</v>
      </c>
    </row>
    <row r="33" spans="1:5" x14ac:dyDescent="0.25">
      <c r="A33" s="11">
        <v>3.1366999999999999E-2</v>
      </c>
      <c r="B33" s="11">
        <v>148</v>
      </c>
      <c r="C33" s="11">
        <v>168</v>
      </c>
      <c r="D33" s="11">
        <v>159</v>
      </c>
      <c r="E33" s="11">
        <v>169</v>
      </c>
    </row>
    <row r="34" spans="1:5" x14ac:dyDescent="0.25">
      <c r="A34" s="11">
        <v>4.8947999999999998E-2</v>
      </c>
      <c r="B34" s="11">
        <v>148</v>
      </c>
      <c r="C34" s="11">
        <v>168</v>
      </c>
      <c r="D34" s="11">
        <v>159</v>
      </c>
      <c r="E34" s="11">
        <v>169</v>
      </c>
    </row>
    <row r="35" spans="1:5" x14ac:dyDescent="0.25">
      <c r="A35" s="11">
        <v>4.7501000000000002E-2</v>
      </c>
      <c r="B35" s="11">
        <v>148</v>
      </c>
      <c r="C35" s="11">
        <v>168</v>
      </c>
      <c r="D35" s="11">
        <v>178</v>
      </c>
      <c r="E35" s="11">
        <v>188</v>
      </c>
    </row>
    <row r="36" spans="1:5" x14ac:dyDescent="0.25">
      <c r="A36" s="11">
        <v>3.6663000000000001E-2</v>
      </c>
      <c r="B36" s="11">
        <v>148</v>
      </c>
      <c r="C36" s="11">
        <v>168</v>
      </c>
      <c r="D36" s="11">
        <v>149</v>
      </c>
      <c r="E36" s="11">
        <v>159</v>
      </c>
    </row>
    <row r="37" spans="1:5" x14ac:dyDescent="0.25">
      <c r="A37" s="11">
        <v>4.1131000000000001E-2</v>
      </c>
      <c r="B37" s="11">
        <v>148</v>
      </c>
      <c r="C37" s="11">
        <v>168</v>
      </c>
      <c r="D37" s="11">
        <v>149</v>
      </c>
      <c r="E37" s="11">
        <v>159</v>
      </c>
    </row>
    <row r="38" spans="1:5" x14ac:dyDescent="0.25">
      <c r="A38" s="11">
        <v>4.8751999999999997E-2</v>
      </c>
      <c r="B38" s="11">
        <v>148</v>
      </c>
      <c r="C38" s="11">
        <v>168</v>
      </c>
      <c r="D38" s="11">
        <v>178</v>
      </c>
      <c r="E38" s="11">
        <v>188</v>
      </c>
    </row>
    <row r="39" spans="1:5" x14ac:dyDescent="0.25">
      <c r="A39" s="11">
        <v>3.1303999999999998E-2</v>
      </c>
      <c r="B39" s="11">
        <v>148</v>
      </c>
      <c r="C39" s="11">
        <v>168</v>
      </c>
      <c r="D39" s="11">
        <v>149</v>
      </c>
      <c r="E39" s="11">
        <v>159</v>
      </c>
    </row>
    <row r="40" spans="1:5" x14ac:dyDescent="0.25">
      <c r="A40" s="11">
        <v>2.2527999999999999E-2</v>
      </c>
      <c r="B40" s="11">
        <v>169</v>
      </c>
      <c r="C40" s="11">
        <v>159</v>
      </c>
      <c r="D40" s="11">
        <v>149</v>
      </c>
      <c r="E40" s="11">
        <v>159</v>
      </c>
    </row>
    <row r="41" spans="1:5" x14ac:dyDescent="0.25">
      <c r="A41" s="11">
        <v>3.0745999999999999E-2</v>
      </c>
      <c r="B41" s="11">
        <v>169</v>
      </c>
      <c r="C41" s="11">
        <v>159</v>
      </c>
      <c r="D41" s="11">
        <v>149</v>
      </c>
      <c r="E41" s="11">
        <v>159</v>
      </c>
    </row>
    <row r="42" spans="1:5" x14ac:dyDescent="0.25">
      <c r="A42" s="11">
        <v>2.9246000000000001E-2</v>
      </c>
      <c r="B42" s="11">
        <v>169</v>
      </c>
      <c r="C42" s="11">
        <v>179</v>
      </c>
      <c r="D42" s="11">
        <v>149</v>
      </c>
      <c r="E42" s="11">
        <v>149</v>
      </c>
    </row>
    <row r="43" spans="1:5" x14ac:dyDescent="0.25">
      <c r="A43" s="11">
        <v>2.1322000000000001E-2</v>
      </c>
      <c r="B43" s="11">
        <v>159</v>
      </c>
      <c r="C43" s="11">
        <v>159</v>
      </c>
      <c r="D43" s="11">
        <v>149</v>
      </c>
      <c r="E43" s="11">
        <v>149</v>
      </c>
    </row>
    <row r="44" spans="1:5" x14ac:dyDescent="0.25">
      <c r="A44" s="11">
        <v>2.8552999999999999E-2</v>
      </c>
      <c r="B44" s="11">
        <v>159</v>
      </c>
      <c r="C44" s="11">
        <v>159</v>
      </c>
      <c r="D44" s="11">
        <v>149</v>
      </c>
      <c r="E44" s="11">
        <v>149</v>
      </c>
    </row>
    <row r="45" spans="1:5" x14ac:dyDescent="0.25">
      <c r="A45" s="11">
        <v>2.5173000000000001E-2</v>
      </c>
      <c r="B45" s="11">
        <v>169</v>
      </c>
      <c r="C45" s="11">
        <v>179</v>
      </c>
      <c r="D45" s="11">
        <v>179</v>
      </c>
      <c r="E45" s="11">
        <v>189</v>
      </c>
    </row>
    <row r="46" spans="1:5" x14ac:dyDescent="0.25">
      <c r="A46" s="11">
        <v>8.7334999999999996E-2</v>
      </c>
      <c r="B46" s="11">
        <v>159</v>
      </c>
      <c r="C46" s="11">
        <v>179</v>
      </c>
      <c r="D46" s="11">
        <v>179</v>
      </c>
      <c r="E46" s="11">
        <v>189</v>
      </c>
    </row>
    <row r="47" spans="1:5" x14ac:dyDescent="0.25">
      <c r="A47" s="11">
        <v>5.4420999999999997E-2</v>
      </c>
      <c r="B47" s="11">
        <v>159</v>
      </c>
      <c r="C47" s="11">
        <v>159</v>
      </c>
      <c r="D47" s="11">
        <v>179</v>
      </c>
      <c r="E47" s="11">
        <v>189</v>
      </c>
    </row>
    <row r="48" spans="1:5" x14ac:dyDescent="0.25">
      <c r="A48" s="11">
        <v>2.2983E-2</v>
      </c>
      <c r="B48" s="11">
        <v>159</v>
      </c>
      <c r="C48" s="11">
        <v>149</v>
      </c>
      <c r="D48" s="11">
        <v>149</v>
      </c>
      <c r="E48" s="11">
        <v>159</v>
      </c>
    </row>
    <row r="49" spans="1:5" x14ac:dyDescent="0.25">
      <c r="A49" s="11">
        <v>2.8725000000000001E-2</v>
      </c>
      <c r="B49" s="11">
        <v>159</v>
      </c>
      <c r="C49" s="11">
        <v>149</v>
      </c>
      <c r="D49" s="11">
        <v>149</v>
      </c>
      <c r="E49" s="11">
        <v>159</v>
      </c>
    </row>
    <row r="50" spans="1:5" x14ac:dyDescent="0.25">
      <c r="A50" s="11">
        <v>3.041E-2</v>
      </c>
      <c r="B50" s="11">
        <v>169</v>
      </c>
      <c r="C50" s="11">
        <v>179</v>
      </c>
      <c r="D50" s="11">
        <v>159</v>
      </c>
      <c r="E50" s="11">
        <v>169</v>
      </c>
    </row>
    <row r="51" spans="1:5" x14ac:dyDescent="0.25">
      <c r="A51" s="11">
        <v>2.7133000000000001E-2</v>
      </c>
      <c r="B51" s="11">
        <v>169</v>
      </c>
      <c r="C51" s="11">
        <v>169</v>
      </c>
      <c r="D51" s="11">
        <v>159</v>
      </c>
      <c r="E51" s="11">
        <v>169</v>
      </c>
    </row>
    <row r="52" spans="1:5" x14ac:dyDescent="0.25">
      <c r="A52" s="11">
        <v>1.9526000000000002E-2</v>
      </c>
      <c r="B52" s="11">
        <v>169</v>
      </c>
      <c r="C52" s="11">
        <v>169</v>
      </c>
      <c r="D52" s="11">
        <v>159</v>
      </c>
      <c r="E52" s="11">
        <v>169</v>
      </c>
    </row>
    <row r="53" spans="1:5" x14ac:dyDescent="0.25">
      <c r="A53" s="11">
        <v>4.6468000000000002E-2</v>
      </c>
      <c r="B53" s="11">
        <v>149</v>
      </c>
      <c r="C53" s="11">
        <v>179</v>
      </c>
      <c r="D53" s="11">
        <v>159</v>
      </c>
      <c r="E53" s="11">
        <v>169</v>
      </c>
    </row>
    <row r="54" spans="1:5" x14ac:dyDescent="0.25">
      <c r="A54" s="11">
        <v>3.4251999999999998E-2</v>
      </c>
      <c r="B54" s="11">
        <v>149</v>
      </c>
      <c r="C54" s="11">
        <v>149</v>
      </c>
      <c r="D54" s="11">
        <v>159</v>
      </c>
      <c r="E54" s="11">
        <v>169</v>
      </c>
    </row>
    <row r="55" spans="1:5" x14ac:dyDescent="0.25">
      <c r="A55" s="11">
        <v>2.3588000000000001E-2</v>
      </c>
      <c r="B55" s="11">
        <v>169</v>
      </c>
      <c r="C55" s="11">
        <v>149</v>
      </c>
      <c r="D55" s="11">
        <v>159</v>
      </c>
      <c r="E55" s="11">
        <v>169</v>
      </c>
    </row>
    <row r="56" spans="1:5" x14ac:dyDescent="0.25">
      <c r="A56" s="11">
        <v>2.2348E-2</v>
      </c>
      <c r="B56" s="11">
        <v>169</v>
      </c>
      <c r="C56" s="11">
        <v>179</v>
      </c>
      <c r="D56" s="11">
        <v>159</v>
      </c>
      <c r="E56" s="11">
        <v>169</v>
      </c>
    </row>
    <row r="57" spans="1:5" x14ac:dyDescent="0.25">
      <c r="A57" s="11">
        <v>1.7094999999999999E-2</v>
      </c>
      <c r="B57" s="11">
        <v>169</v>
      </c>
      <c r="C57" s="11">
        <v>149</v>
      </c>
      <c r="D57" s="11">
        <v>159</v>
      </c>
      <c r="E57" s="11">
        <v>169</v>
      </c>
    </row>
    <row r="58" spans="1:5" x14ac:dyDescent="0.25">
      <c r="A58" s="11">
        <v>4.0802999999999999E-2</v>
      </c>
      <c r="B58" s="11">
        <v>159</v>
      </c>
      <c r="C58" s="11">
        <v>149</v>
      </c>
      <c r="D58" s="11">
        <v>159</v>
      </c>
      <c r="E58" s="11">
        <v>169</v>
      </c>
    </row>
    <row r="59" spans="1:5" x14ac:dyDescent="0.25">
      <c r="A59" s="11">
        <v>3.2778000000000002E-2</v>
      </c>
      <c r="B59" s="11">
        <v>159</v>
      </c>
      <c r="C59" s="11">
        <v>179</v>
      </c>
      <c r="D59" s="11">
        <v>159</v>
      </c>
      <c r="E59" s="11">
        <v>169</v>
      </c>
    </row>
    <row r="60" spans="1:5" x14ac:dyDescent="0.25">
      <c r="A60" s="11">
        <v>3.1713999999999999E-2</v>
      </c>
      <c r="B60" s="11">
        <v>169</v>
      </c>
      <c r="C60" s="11">
        <v>179</v>
      </c>
      <c r="D60" s="11">
        <v>159</v>
      </c>
      <c r="E60" s="11">
        <v>169</v>
      </c>
    </row>
    <row r="61" spans="1:5" x14ac:dyDescent="0.25">
      <c r="A61" s="11">
        <v>2.2460000000000001E-2</v>
      </c>
      <c r="B61" s="11">
        <v>169</v>
      </c>
      <c r="C61" s="11">
        <v>179</v>
      </c>
      <c r="D61" s="11">
        <v>149</v>
      </c>
      <c r="E61" s="11">
        <v>159</v>
      </c>
    </row>
    <row r="62" spans="1:5" x14ac:dyDescent="0.25">
      <c r="A62" s="11">
        <v>2.2438E-2</v>
      </c>
      <c r="B62" s="11">
        <v>169</v>
      </c>
      <c r="C62" s="11">
        <v>159</v>
      </c>
      <c r="D62" s="11">
        <v>149</v>
      </c>
      <c r="E62" s="11">
        <v>159</v>
      </c>
    </row>
    <row r="63" spans="1:5" x14ac:dyDescent="0.25">
      <c r="A63" s="11">
        <v>2.9100999999999998E-2</v>
      </c>
      <c r="B63" s="11">
        <v>169</v>
      </c>
      <c r="C63" s="11">
        <v>159</v>
      </c>
      <c r="D63" s="11">
        <v>179</v>
      </c>
      <c r="E63" s="11">
        <v>189</v>
      </c>
    </row>
    <row r="64" spans="1:5" x14ac:dyDescent="0.25">
      <c r="A64" s="11">
        <v>3.0869000000000001E-2</v>
      </c>
      <c r="B64" s="11">
        <v>169</v>
      </c>
      <c r="C64" s="11">
        <v>159</v>
      </c>
      <c r="D64" s="11">
        <v>179</v>
      </c>
      <c r="E64" s="11">
        <v>189</v>
      </c>
    </row>
    <row r="65" spans="1:5" x14ac:dyDescent="0.25">
      <c r="A65" s="11">
        <v>6.0324999999999997E-2</v>
      </c>
      <c r="B65" s="11">
        <v>139</v>
      </c>
      <c r="C65" s="11">
        <v>159</v>
      </c>
      <c r="D65" s="11">
        <v>179</v>
      </c>
      <c r="E65" s="11">
        <v>189</v>
      </c>
    </row>
    <row r="66" spans="1:5" x14ac:dyDescent="0.25">
      <c r="A66" s="11">
        <v>4.0035000000000001E-2</v>
      </c>
      <c r="B66" s="11">
        <v>139</v>
      </c>
      <c r="C66" s="11">
        <v>159</v>
      </c>
      <c r="D66" s="11">
        <v>179</v>
      </c>
      <c r="E66" s="11">
        <v>189</v>
      </c>
    </row>
    <row r="67" spans="1:5" x14ac:dyDescent="0.25">
      <c r="A67" s="11">
        <v>2.4160999999999998E-2</v>
      </c>
      <c r="B67" s="11">
        <v>169</v>
      </c>
      <c r="C67" s="11">
        <v>159</v>
      </c>
      <c r="D67" s="11">
        <v>159</v>
      </c>
      <c r="E67" s="11">
        <v>169</v>
      </c>
    </row>
    <row r="68" spans="1:5" x14ac:dyDescent="0.25">
      <c r="A68" s="11">
        <v>2.5732999999999999E-2</v>
      </c>
      <c r="B68" s="11">
        <v>169</v>
      </c>
      <c r="C68" s="11">
        <v>159</v>
      </c>
      <c r="D68" s="11">
        <v>159</v>
      </c>
      <c r="E68" s="11">
        <v>169</v>
      </c>
    </row>
    <row r="69" spans="1:5" x14ac:dyDescent="0.25">
      <c r="A69" s="11">
        <v>3.1336000000000003E-2</v>
      </c>
      <c r="B69" s="11">
        <v>169</v>
      </c>
      <c r="C69" s="11">
        <v>159</v>
      </c>
      <c r="D69" s="11">
        <v>179</v>
      </c>
      <c r="E69" s="11">
        <v>189</v>
      </c>
    </row>
    <row r="70" spans="1:5" x14ac:dyDescent="0.25">
      <c r="A70" s="11">
        <v>3.9995000000000003E-2</v>
      </c>
      <c r="B70" s="11">
        <v>159</v>
      </c>
      <c r="C70" s="11">
        <v>179</v>
      </c>
      <c r="D70" s="11">
        <v>159</v>
      </c>
      <c r="E70" s="11">
        <v>169</v>
      </c>
    </row>
    <row r="71" spans="1:5" x14ac:dyDescent="0.25">
      <c r="A71" s="11">
        <v>2.6543000000000001E-2</v>
      </c>
      <c r="B71" s="11">
        <v>159</v>
      </c>
      <c r="C71" s="11">
        <v>179</v>
      </c>
      <c r="D71" s="11">
        <v>159</v>
      </c>
      <c r="E71" s="11">
        <v>169</v>
      </c>
    </row>
    <row r="72" spans="1:5" x14ac:dyDescent="0.25">
      <c r="A72" s="11">
        <v>6.5480999999999998E-2</v>
      </c>
      <c r="B72" s="11">
        <v>150</v>
      </c>
      <c r="C72" s="11">
        <v>179</v>
      </c>
      <c r="D72" s="11">
        <v>159</v>
      </c>
      <c r="E72" s="11">
        <v>169</v>
      </c>
    </row>
    <row r="73" spans="1:5" x14ac:dyDescent="0.25">
      <c r="A73" s="11">
        <v>2.4428999999999999E-2</v>
      </c>
      <c r="B73" s="11">
        <v>169</v>
      </c>
      <c r="C73" s="11">
        <v>159</v>
      </c>
      <c r="D73" s="11">
        <v>179</v>
      </c>
      <c r="E73" s="11">
        <v>189</v>
      </c>
    </row>
    <row r="74" spans="1:5" x14ac:dyDescent="0.25">
      <c r="A74" s="11">
        <v>1.7318E-2</v>
      </c>
      <c r="B74" s="11">
        <v>169</v>
      </c>
      <c r="C74" s="11">
        <v>159</v>
      </c>
      <c r="D74" s="11">
        <v>159</v>
      </c>
      <c r="E74" s="11">
        <v>169</v>
      </c>
    </row>
    <row r="75" spans="1:5" x14ac:dyDescent="0.25">
      <c r="A75" s="11">
        <v>1.8723E-2</v>
      </c>
      <c r="B75" s="11">
        <v>178</v>
      </c>
      <c r="C75" s="11">
        <v>179</v>
      </c>
      <c r="D75" s="11">
        <v>159</v>
      </c>
      <c r="E75" s="11">
        <v>169</v>
      </c>
    </row>
    <row r="76" spans="1:5" x14ac:dyDescent="0.25">
      <c r="A76" s="11">
        <v>2.2914E-2</v>
      </c>
      <c r="B76" s="11">
        <v>178</v>
      </c>
      <c r="C76" s="11">
        <v>169</v>
      </c>
      <c r="D76" s="11">
        <v>179</v>
      </c>
      <c r="E76" s="11">
        <v>189</v>
      </c>
    </row>
    <row r="77" spans="1:5" x14ac:dyDescent="0.25">
      <c r="A77" s="11">
        <v>3.6045000000000001E-2</v>
      </c>
      <c r="B77" s="11">
        <v>169</v>
      </c>
      <c r="C77" s="11">
        <v>169</v>
      </c>
      <c r="D77" s="11">
        <v>169</v>
      </c>
      <c r="E77" s="11">
        <v>179</v>
      </c>
    </row>
    <row r="78" spans="1:5" x14ac:dyDescent="0.25">
      <c r="A78" s="11">
        <v>2.4501999999999999E-2</v>
      </c>
      <c r="B78" s="11">
        <v>169</v>
      </c>
      <c r="C78" s="11">
        <v>179</v>
      </c>
      <c r="D78" s="11">
        <v>169</v>
      </c>
      <c r="E78" s="11">
        <v>179</v>
      </c>
    </row>
    <row r="79" spans="1:5" x14ac:dyDescent="0.25">
      <c r="A79" s="11">
        <v>3.4424000000000003E-2</v>
      </c>
      <c r="B79" s="11">
        <v>169</v>
      </c>
      <c r="C79" s="11">
        <v>169</v>
      </c>
      <c r="D79" s="11">
        <v>179</v>
      </c>
      <c r="E79" s="11">
        <v>189</v>
      </c>
    </row>
    <row r="80" spans="1:5" x14ac:dyDescent="0.25">
      <c r="A80" s="11">
        <v>2.4233999999999999E-2</v>
      </c>
      <c r="B80" s="11">
        <v>169</v>
      </c>
      <c r="C80" s="11">
        <v>169</v>
      </c>
      <c r="D80" s="11">
        <v>159</v>
      </c>
      <c r="E80" s="11">
        <v>169</v>
      </c>
    </row>
    <row r="81" spans="1:5" x14ac:dyDescent="0.25">
      <c r="A81" s="11">
        <v>1.6941000000000001E-2</v>
      </c>
      <c r="B81" s="11">
        <v>178</v>
      </c>
      <c r="C81" s="11">
        <v>179</v>
      </c>
      <c r="D81" s="11">
        <v>159</v>
      </c>
      <c r="E81" s="11">
        <v>169</v>
      </c>
    </row>
    <row r="82" spans="1:5" x14ac:dyDescent="0.25">
      <c r="A82" s="11">
        <v>3.4805000000000003E-2</v>
      </c>
      <c r="B82" s="11">
        <v>169</v>
      </c>
      <c r="C82" s="11">
        <v>169</v>
      </c>
      <c r="D82" s="11">
        <v>159</v>
      </c>
      <c r="E82" s="11">
        <v>169</v>
      </c>
    </row>
    <row r="83" spans="1:5" x14ac:dyDescent="0.25">
      <c r="A83" s="11">
        <v>2.5939E-2</v>
      </c>
      <c r="B83" s="11">
        <v>169</v>
      </c>
      <c r="C83" s="11">
        <v>169</v>
      </c>
      <c r="D83" s="11">
        <v>179</v>
      </c>
      <c r="E83" s="11">
        <v>189</v>
      </c>
    </row>
    <row r="84" spans="1:5" x14ac:dyDescent="0.25">
      <c r="A84" s="11">
        <v>2.8840000000000001E-2</v>
      </c>
      <c r="B84" s="11">
        <v>178</v>
      </c>
      <c r="C84" s="11">
        <v>169</v>
      </c>
      <c r="D84" s="11">
        <v>179</v>
      </c>
      <c r="E84" s="11">
        <v>189</v>
      </c>
    </row>
    <row r="85" spans="1:5" x14ac:dyDescent="0.25">
      <c r="A85" s="11">
        <v>1.9255000000000001E-2</v>
      </c>
      <c r="B85" s="11">
        <v>178</v>
      </c>
      <c r="C85" s="11">
        <v>169</v>
      </c>
      <c r="D85" s="11">
        <v>159</v>
      </c>
      <c r="E85" s="11">
        <v>169</v>
      </c>
    </row>
    <row r="86" spans="1:5" x14ac:dyDescent="0.25">
      <c r="A86" s="11">
        <v>1.7059999999999999E-2</v>
      </c>
      <c r="B86" s="11">
        <v>178</v>
      </c>
      <c r="C86" s="11">
        <v>179</v>
      </c>
      <c r="D86" s="11">
        <v>159</v>
      </c>
      <c r="E86" s="11">
        <v>169</v>
      </c>
    </row>
    <row r="87" spans="1:5" x14ac:dyDescent="0.25">
      <c r="A87" s="11">
        <v>4.8508999999999997E-2</v>
      </c>
      <c r="B87" s="11">
        <v>159</v>
      </c>
      <c r="C87" s="11">
        <v>179</v>
      </c>
      <c r="D87" s="11">
        <v>179</v>
      </c>
      <c r="E87" s="11">
        <v>189</v>
      </c>
    </row>
    <row r="88" spans="1:5" x14ac:dyDescent="0.25">
      <c r="A88" s="11">
        <v>2.3307000000000001E-2</v>
      </c>
      <c r="B88" s="11">
        <v>159</v>
      </c>
      <c r="C88" s="11">
        <v>149</v>
      </c>
      <c r="D88" s="11">
        <v>179</v>
      </c>
      <c r="E88" s="11">
        <v>189</v>
      </c>
    </row>
    <row r="89" spans="1:5" x14ac:dyDescent="0.25">
      <c r="A89" s="11">
        <v>1.4552000000000001E-2</v>
      </c>
      <c r="B89" s="11">
        <v>178</v>
      </c>
      <c r="C89" s="11">
        <v>149</v>
      </c>
      <c r="D89" s="11">
        <v>149</v>
      </c>
      <c r="E89" s="11">
        <v>149</v>
      </c>
    </row>
    <row r="90" spans="1:5" x14ac:dyDescent="0.25">
      <c r="A90" s="11">
        <v>5.0236999999999997E-2</v>
      </c>
      <c r="B90" s="11">
        <v>159</v>
      </c>
      <c r="C90" s="11">
        <v>149</v>
      </c>
      <c r="D90" s="11">
        <v>149</v>
      </c>
      <c r="E90" s="11">
        <v>149</v>
      </c>
    </row>
    <row r="91" spans="1:5" x14ac:dyDescent="0.25">
      <c r="A91" s="11">
        <v>5.3025000000000003E-2</v>
      </c>
      <c r="B91" s="11">
        <v>159</v>
      </c>
      <c r="C91" s="11">
        <v>179</v>
      </c>
      <c r="D91" s="11">
        <v>179</v>
      </c>
      <c r="E91" s="11">
        <v>189</v>
      </c>
    </row>
    <row r="92" spans="1:5" x14ac:dyDescent="0.25">
      <c r="A92" s="11">
        <v>2.4871999999999998E-2</v>
      </c>
      <c r="B92" s="11">
        <v>178</v>
      </c>
      <c r="C92" s="11">
        <v>169</v>
      </c>
      <c r="D92" s="11">
        <v>179</v>
      </c>
      <c r="E92" s="11">
        <v>189</v>
      </c>
    </row>
    <row r="93" spans="1:5" x14ac:dyDescent="0.25">
      <c r="A93" s="11">
        <v>1.3925999999999999E-2</v>
      </c>
      <c r="B93" s="11">
        <v>178</v>
      </c>
      <c r="C93" s="11">
        <v>169</v>
      </c>
      <c r="D93" s="11">
        <v>149</v>
      </c>
      <c r="E93" s="11">
        <v>149</v>
      </c>
    </row>
    <row r="94" spans="1:5" x14ac:dyDescent="0.25">
      <c r="A94" s="11">
        <v>2.5758E-2</v>
      </c>
      <c r="B94" s="11">
        <v>149</v>
      </c>
      <c r="C94" s="11">
        <v>129</v>
      </c>
      <c r="D94" s="11">
        <v>149</v>
      </c>
      <c r="E94" s="11">
        <v>149</v>
      </c>
    </row>
    <row r="95" spans="1:5" x14ac:dyDescent="0.25">
      <c r="A95" s="11">
        <v>3.1937E-2</v>
      </c>
      <c r="B95" s="11">
        <v>149</v>
      </c>
      <c r="C95" s="11">
        <v>129</v>
      </c>
      <c r="D95" s="11">
        <v>149</v>
      </c>
      <c r="E95" s="11">
        <v>149</v>
      </c>
    </row>
    <row r="96" spans="1:5" x14ac:dyDescent="0.25">
      <c r="A96" s="11">
        <v>2.2415999999999998E-2</v>
      </c>
      <c r="B96" s="11">
        <v>178</v>
      </c>
      <c r="C96" s="11">
        <v>179</v>
      </c>
      <c r="D96" s="11">
        <v>149</v>
      </c>
      <c r="E96" s="11">
        <v>149</v>
      </c>
    </row>
    <row r="97" spans="1:5" x14ac:dyDescent="0.25">
      <c r="A97" s="11">
        <v>2.1687999999999999E-2</v>
      </c>
      <c r="B97" s="11">
        <v>178</v>
      </c>
      <c r="C97" s="11">
        <v>149</v>
      </c>
      <c r="D97" s="11">
        <v>149</v>
      </c>
      <c r="E97" s="11">
        <v>149</v>
      </c>
    </row>
    <row r="98" spans="1:5" x14ac:dyDescent="0.25">
      <c r="A98" s="11">
        <v>5.6190999999999998E-2</v>
      </c>
      <c r="B98" s="11">
        <v>159</v>
      </c>
      <c r="C98" s="11">
        <v>149</v>
      </c>
      <c r="D98" s="11">
        <v>179</v>
      </c>
      <c r="E98" s="11">
        <v>189</v>
      </c>
    </row>
    <row r="99" spans="1:5" x14ac:dyDescent="0.25">
      <c r="A99" s="11">
        <v>3.0379E-2</v>
      </c>
      <c r="B99" s="11">
        <v>159</v>
      </c>
      <c r="C99" s="11">
        <v>159</v>
      </c>
      <c r="D99" s="11">
        <v>159</v>
      </c>
      <c r="E99" s="11">
        <v>169</v>
      </c>
    </row>
    <row r="100" spans="1:5" x14ac:dyDescent="0.25">
      <c r="A100" s="11">
        <v>1.6473999999999999E-2</v>
      </c>
      <c r="B100" s="11">
        <v>178</v>
      </c>
      <c r="C100" s="11">
        <v>159</v>
      </c>
      <c r="D100" s="11">
        <v>159</v>
      </c>
      <c r="E100" s="11">
        <v>169</v>
      </c>
    </row>
    <row r="101" spans="1:5" x14ac:dyDescent="0.25">
      <c r="A101" s="11">
        <v>4.5684000000000002E-2</v>
      </c>
      <c r="B101" s="11">
        <v>159</v>
      </c>
      <c r="C101" s="11">
        <v>179</v>
      </c>
      <c r="D101" s="11">
        <v>179</v>
      </c>
      <c r="E101" s="11">
        <v>189</v>
      </c>
    </row>
    <row r="102" spans="1:5" x14ac:dyDescent="0.25">
      <c r="A102" s="11">
        <v>3.5471999999999997E-2</v>
      </c>
      <c r="B102" s="11">
        <v>159</v>
      </c>
      <c r="C102" s="11">
        <v>149</v>
      </c>
      <c r="D102" s="11">
        <v>179</v>
      </c>
      <c r="E102" s="11">
        <v>189</v>
      </c>
    </row>
    <row r="103" spans="1:5" x14ac:dyDescent="0.25">
      <c r="A103" s="11">
        <v>2.3636000000000001E-2</v>
      </c>
      <c r="B103" s="11">
        <v>159</v>
      </c>
      <c r="C103" s="11">
        <v>149</v>
      </c>
      <c r="D103" s="11">
        <v>139</v>
      </c>
      <c r="E103" s="11">
        <v>149</v>
      </c>
    </row>
    <row r="104" spans="1:5" x14ac:dyDescent="0.25">
      <c r="A104" s="11">
        <v>4.9439999999999998E-2</v>
      </c>
      <c r="B104" s="11">
        <v>159</v>
      </c>
      <c r="C104" s="11">
        <v>149</v>
      </c>
      <c r="D104" s="11">
        <v>139</v>
      </c>
      <c r="E104" s="11">
        <v>149</v>
      </c>
    </row>
    <row r="105" spans="1:5" x14ac:dyDescent="0.25">
      <c r="A105" s="11">
        <v>3.2386999999999999E-2</v>
      </c>
      <c r="B105" s="11">
        <v>159</v>
      </c>
      <c r="C105" s="11">
        <v>179</v>
      </c>
      <c r="D105" s="11">
        <v>169</v>
      </c>
      <c r="E105" s="11">
        <v>169</v>
      </c>
    </row>
    <row r="106" spans="1:5" x14ac:dyDescent="0.25">
      <c r="A106" s="11">
        <v>2.2370999999999999E-2</v>
      </c>
      <c r="B106" s="11">
        <v>179</v>
      </c>
      <c r="C106" s="11">
        <v>179</v>
      </c>
      <c r="D106" s="11">
        <v>169</v>
      </c>
      <c r="E106" s="11">
        <v>169</v>
      </c>
    </row>
    <row r="107" spans="1:5" x14ac:dyDescent="0.25">
      <c r="A107" s="11">
        <v>1.9063E-2</v>
      </c>
      <c r="B107" s="11">
        <v>179</v>
      </c>
      <c r="C107" s="11">
        <v>179</v>
      </c>
      <c r="D107" s="11">
        <v>159</v>
      </c>
      <c r="E107" s="11">
        <v>159</v>
      </c>
    </row>
    <row r="108" spans="1:5" x14ac:dyDescent="0.25">
      <c r="A108" s="11">
        <v>3.5014000000000003E-2</v>
      </c>
      <c r="B108" s="11">
        <v>159</v>
      </c>
      <c r="C108" s="11">
        <v>179</v>
      </c>
      <c r="D108" s="11">
        <v>159</v>
      </c>
      <c r="E108" s="11">
        <v>159</v>
      </c>
    </row>
    <row r="109" spans="1:5" x14ac:dyDescent="0.25">
      <c r="A109" s="11">
        <v>2.9599E-2</v>
      </c>
      <c r="B109" s="11">
        <v>159</v>
      </c>
      <c r="C109" s="11">
        <v>179</v>
      </c>
      <c r="D109" s="11">
        <v>169</v>
      </c>
      <c r="E109" s="11">
        <v>169</v>
      </c>
    </row>
    <row r="110" spans="1:5" x14ac:dyDescent="0.25">
      <c r="A110" s="11">
        <v>2.3470999999999999E-2</v>
      </c>
      <c r="B110" s="11">
        <v>179</v>
      </c>
      <c r="C110" s="11">
        <v>179</v>
      </c>
      <c r="D110" s="11">
        <v>169</v>
      </c>
      <c r="E110" s="11">
        <v>169</v>
      </c>
    </row>
    <row r="111" spans="1:5" x14ac:dyDescent="0.25">
      <c r="A111" s="11">
        <v>2.5222999999999999E-2</v>
      </c>
      <c r="B111" s="11">
        <v>179</v>
      </c>
      <c r="C111" s="11">
        <v>179</v>
      </c>
      <c r="D111" s="11">
        <v>179</v>
      </c>
      <c r="E111" s="11">
        <v>189</v>
      </c>
    </row>
    <row r="112" spans="1:5" x14ac:dyDescent="0.25">
      <c r="A112" s="11">
        <v>5.4420999999999997E-2</v>
      </c>
      <c r="B112" s="11">
        <v>159</v>
      </c>
      <c r="C112" s="11">
        <v>169</v>
      </c>
      <c r="D112" s="11">
        <v>179</v>
      </c>
      <c r="E112" s="11">
        <v>189</v>
      </c>
    </row>
    <row r="113" spans="1:5" x14ac:dyDescent="0.25">
      <c r="A113" s="11">
        <v>6.1790999999999999E-2</v>
      </c>
      <c r="B113" s="11">
        <v>159</v>
      </c>
      <c r="C113" s="11">
        <v>169</v>
      </c>
      <c r="D113" s="11">
        <v>179</v>
      </c>
      <c r="E113" s="11">
        <v>189</v>
      </c>
    </row>
    <row r="114" spans="1:5" x14ac:dyDescent="0.25">
      <c r="A114" s="11">
        <v>7.4795E-2</v>
      </c>
      <c r="B114" s="11">
        <v>149</v>
      </c>
      <c r="C114" s="11">
        <v>169</v>
      </c>
      <c r="D114" s="11">
        <v>179</v>
      </c>
      <c r="E114" s="11">
        <v>189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826F-B5E2-46BB-BF46-41704FBF64C0}">
  <dimension ref="A1"/>
  <sheetViews>
    <sheetView topLeftCell="A7" workbookViewId="0">
      <selection activeCell="J43" sqref="J43"/>
    </sheetView>
  </sheetViews>
  <sheetFormatPr defaultRowHeight="12.5" x14ac:dyDescent="0.25"/>
  <cols>
    <col min="1" max="16384" width="8.7265625" style="4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7908-F082-4CB9-A259-A797CF815345}">
  <dimension ref="A1:F56"/>
  <sheetViews>
    <sheetView topLeftCell="A13" workbookViewId="0">
      <selection activeCell="F37" sqref="F37"/>
    </sheetView>
  </sheetViews>
  <sheetFormatPr defaultRowHeight="12.5" x14ac:dyDescent="0.25"/>
  <cols>
    <col min="1" max="1" width="11.90625" style="4" bestFit="1" customWidth="1"/>
    <col min="2" max="2" width="14.6328125" style="4" bestFit="1" customWidth="1"/>
    <col min="3" max="16384" width="8.7265625" style="4"/>
  </cols>
  <sheetData>
    <row r="1" spans="1:2" x14ac:dyDescent="0.25">
      <c r="A1" s="2" t="s">
        <v>0</v>
      </c>
      <c r="B1" s="3" t="s">
        <v>1</v>
      </c>
    </row>
    <row r="2" spans="1:2" x14ac:dyDescent="0.25">
      <c r="A2" s="5">
        <v>80</v>
      </c>
      <c r="B2" s="5">
        <v>0.61850000000000005</v>
      </c>
    </row>
    <row r="3" spans="1:2" x14ac:dyDescent="0.25">
      <c r="A3" s="5">
        <v>104</v>
      </c>
      <c r="B3" s="5">
        <v>0.4138</v>
      </c>
    </row>
    <row r="4" spans="1:2" x14ac:dyDescent="0.25">
      <c r="A4" s="5">
        <v>117</v>
      </c>
      <c r="B4" s="5">
        <v>0.54620000000000002</v>
      </c>
    </row>
    <row r="5" spans="1:2" x14ac:dyDescent="0.25">
      <c r="A5" s="5">
        <v>210</v>
      </c>
      <c r="B5" s="5">
        <v>0.31969999999999998</v>
      </c>
    </row>
    <row r="6" spans="1:2" x14ac:dyDescent="0.25">
      <c r="A6" s="5">
        <v>226</v>
      </c>
      <c r="B6" s="5">
        <v>0.63100000000000001</v>
      </c>
    </row>
    <row r="7" spans="1:2" x14ac:dyDescent="0.25">
      <c r="A7" s="5">
        <v>238</v>
      </c>
      <c r="B7" s="5">
        <v>0.29239999999999999</v>
      </c>
    </row>
    <row r="8" spans="1:2" x14ac:dyDescent="0.25">
      <c r="A8" s="5">
        <v>256</v>
      </c>
      <c r="B8" s="5">
        <v>0.37659999999999999</v>
      </c>
    </row>
    <row r="9" spans="1:2" x14ac:dyDescent="0.25">
      <c r="A9" s="5">
        <v>294</v>
      </c>
      <c r="B9" s="5">
        <v>0.41899999999999998</v>
      </c>
    </row>
    <row r="10" spans="1:2" x14ac:dyDescent="0.25">
      <c r="A10" s="5">
        <v>297</v>
      </c>
      <c r="B10" s="5">
        <v>0.43459999999999999</v>
      </c>
    </row>
    <row r="11" spans="1:2" x14ac:dyDescent="0.25">
      <c r="A11" s="5">
        <v>404</v>
      </c>
      <c r="B11" s="5">
        <v>0.46679999999999999</v>
      </c>
    </row>
    <row r="12" spans="1:2" x14ac:dyDescent="0.25">
      <c r="A12" s="5">
        <v>422</v>
      </c>
      <c r="B12" s="5">
        <v>0.26179999999999998</v>
      </c>
    </row>
    <row r="13" spans="1:2" x14ac:dyDescent="0.25">
      <c r="A13" s="5">
        <v>449</v>
      </c>
      <c r="B13" s="5">
        <v>0.41010000000000002</v>
      </c>
    </row>
    <row r="14" spans="1:2" x14ac:dyDescent="0.25">
      <c r="A14" s="5">
        <v>648</v>
      </c>
      <c r="B14" s="5">
        <v>0.51300000000000001</v>
      </c>
    </row>
    <row r="15" spans="1:2" x14ac:dyDescent="0.25">
      <c r="A15" s="5">
        <v>682</v>
      </c>
      <c r="B15" s="5">
        <v>0.65690000000000004</v>
      </c>
    </row>
    <row r="16" spans="1:2" x14ac:dyDescent="0.25">
      <c r="A16" s="5">
        <v>893</v>
      </c>
      <c r="B16" s="5">
        <v>0.59509999999999996</v>
      </c>
    </row>
    <row r="17" spans="1:6" x14ac:dyDescent="0.25">
      <c r="A17" s="5">
        <v>1203</v>
      </c>
      <c r="B17" s="5">
        <v>0.4647</v>
      </c>
    </row>
    <row r="18" spans="1:6" x14ac:dyDescent="0.25">
      <c r="A18" s="5">
        <v>1402</v>
      </c>
      <c r="B18" s="5">
        <v>0.30570000000000003</v>
      </c>
    </row>
    <row r="19" spans="1:6" x14ac:dyDescent="0.25">
      <c r="A19" s="5">
        <v>1505</v>
      </c>
      <c r="B19" s="5">
        <v>0.50190000000000001</v>
      </c>
    </row>
    <row r="20" spans="1:6" x14ac:dyDescent="0.25">
      <c r="A20" s="5">
        <v>1558</v>
      </c>
      <c r="B20" s="5">
        <v>0.34179999999999999</v>
      </c>
    </row>
    <row r="21" spans="1:6" x14ac:dyDescent="0.25">
      <c r="A21" s="5">
        <v>1688</v>
      </c>
      <c r="B21" s="5">
        <v>0.62090000000000001</v>
      </c>
    </row>
    <row r="22" spans="1:6" x14ac:dyDescent="0.25">
      <c r="A22" s="5">
        <v>1696</v>
      </c>
      <c r="B22" s="5">
        <v>0.30130000000000001</v>
      </c>
    </row>
    <row r="23" spans="1:6" x14ac:dyDescent="0.25">
      <c r="A23" s="5">
        <v>1760</v>
      </c>
      <c r="B23" s="5">
        <v>0.26319999999999999</v>
      </c>
    </row>
    <row r="24" spans="1:6" x14ac:dyDescent="0.25">
      <c r="A24" s="5">
        <v>1808</v>
      </c>
      <c r="B24" s="5">
        <v>0.62439999999999996</v>
      </c>
    </row>
    <row r="25" spans="1:6" x14ac:dyDescent="0.25">
      <c r="A25" s="5">
        <v>1890</v>
      </c>
      <c r="B25" s="5">
        <v>0.4163</v>
      </c>
    </row>
    <row r="26" spans="1:6" x14ac:dyDescent="0.25">
      <c r="A26" s="5">
        <v>1904</v>
      </c>
      <c r="B26" s="5">
        <v>0.24110000000000001</v>
      </c>
    </row>
    <row r="27" spans="1:6" x14ac:dyDescent="0.25">
      <c r="A27" s="5">
        <v>1941</v>
      </c>
      <c r="B27" s="5">
        <v>0.61119999999999997</v>
      </c>
      <c r="E27" s="2" t="s">
        <v>2</v>
      </c>
      <c r="F27" s="4">
        <f>COUNT(A2:A56)</f>
        <v>55</v>
      </c>
    </row>
    <row r="28" spans="1:6" x14ac:dyDescent="0.25">
      <c r="A28" s="5">
        <v>1994</v>
      </c>
      <c r="B28" s="5">
        <v>0.43140000000000001</v>
      </c>
      <c r="E28" s="2" t="s">
        <v>3</v>
      </c>
      <c r="F28" s="6">
        <f>_xlfn.STDEV.S(B2:B56)</f>
        <v>0.13966512130000178</v>
      </c>
    </row>
    <row r="29" spans="1:6" x14ac:dyDescent="0.25">
      <c r="A29" s="5">
        <v>2007</v>
      </c>
      <c r="B29" s="5">
        <v>0.61019999999999996</v>
      </c>
      <c r="E29" s="3" t="s">
        <v>4</v>
      </c>
      <c r="F29" s="7">
        <f>AVERAGE(B2:B56)</f>
        <v>0.43060181818181809</v>
      </c>
    </row>
    <row r="30" spans="1:6" x14ac:dyDescent="0.25">
      <c r="A30" s="5">
        <v>2031</v>
      </c>
      <c r="B30" s="5">
        <v>0.22620000000000001</v>
      </c>
    </row>
    <row r="31" spans="1:6" x14ac:dyDescent="0.25">
      <c r="A31" s="5">
        <v>2064</v>
      </c>
      <c r="B31" s="5">
        <v>0.55110000000000003</v>
      </c>
    </row>
    <row r="32" spans="1:6" x14ac:dyDescent="0.25">
      <c r="A32" s="5">
        <v>2080</v>
      </c>
      <c r="B32" s="5">
        <v>0.65339999999999998</v>
      </c>
    </row>
    <row r="33" spans="1:2" x14ac:dyDescent="0.25">
      <c r="A33" s="5">
        <v>2091</v>
      </c>
      <c r="B33" s="5">
        <v>0.28660000000000002</v>
      </c>
    </row>
    <row r="34" spans="1:2" x14ac:dyDescent="0.25">
      <c r="A34" s="5">
        <v>2164</v>
      </c>
      <c r="B34" s="5">
        <v>0.49569999999999997</v>
      </c>
    </row>
    <row r="35" spans="1:2" x14ac:dyDescent="0.25">
      <c r="A35" s="5">
        <v>2279</v>
      </c>
      <c r="B35" s="5">
        <v>0.30480000000000002</v>
      </c>
    </row>
    <row r="36" spans="1:2" x14ac:dyDescent="0.25">
      <c r="A36" s="5">
        <v>2338</v>
      </c>
      <c r="B36" s="5">
        <v>0.34079999999999999</v>
      </c>
    </row>
    <row r="37" spans="1:2" x14ac:dyDescent="0.25">
      <c r="A37" s="5">
        <v>2365</v>
      </c>
      <c r="B37" s="5">
        <v>0.57440000000000002</v>
      </c>
    </row>
    <row r="38" spans="1:2" x14ac:dyDescent="0.25">
      <c r="A38" s="5">
        <v>2608</v>
      </c>
      <c r="B38" s="5">
        <v>0.20899999999999999</v>
      </c>
    </row>
    <row r="39" spans="1:2" x14ac:dyDescent="0.25">
      <c r="A39" s="5">
        <v>2656</v>
      </c>
      <c r="B39" s="5">
        <v>0.22459999999999999</v>
      </c>
    </row>
    <row r="40" spans="1:2" x14ac:dyDescent="0.25">
      <c r="A40" s="5">
        <v>2687</v>
      </c>
      <c r="B40" s="5">
        <v>0.55310000000000004</v>
      </c>
    </row>
    <row r="41" spans="1:2" x14ac:dyDescent="0.25">
      <c r="A41" s="5">
        <v>2780</v>
      </c>
      <c r="B41" s="5">
        <v>0.41510000000000002</v>
      </c>
    </row>
    <row r="42" spans="1:2" x14ac:dyDescent="0.25">
      <c r="A42" s="5">
        <v>2813</v>
      </c>
      <c r="B42" s="5">
        <v>0.48959999999999998</v>
      </c>
    </row>
    <row r="43" spans="1:2" x14ac:dyDescent="0.25">
      <c r="A43" s="5">
        <v>2888</v>
      </c>
      <c r="B43" s="5">
        <v>0.37040000000000001</v>
      </c>
    </row>
    <row r="44" spans="1:2" x14ac:dyDescent="0.25">
      <c r="A44" s="5">
        <v>2923</v>
      </c>
      <c r="B44" s="5">
        <v>0.24590000000000001</v>
      </c>
    </row>
    <row r="45" spans="1:2" x14ac:dyDescent="0.25">
      <c r="A45" s="5">
        <v>3009</v>
      </c>
      <c r="B45" s="5">
        <v>0.2913</v>
      </c>
    </row>
    <row r="46" spans="1:2" x14ac:dyDescent="0.25">
      <c r="A46" s="5">
        <v>3187</v>
      </c>
      <c r="B46" s="5">
        <v>0.52590000000000003</v>
      </c>
    </row>
    <row r="47" spans="1:2" x14ac:dyDescent="0.25">
      <c r="A47" s="5">
        <v>3256</v>
      </c>
      <c r="B47" s="5">
        <v>0.67759999999999998</v>
      </c>
    </row>
    <row r="48" spans="1:2" x14ac:dyDescent="0.25">
      <c r="A48" s="5">
        <v>3339</v>
      </c>
      <c r="B48" s="5">
        <v>0.25729999999999997</v>
      </c>
    </row>
    <row r="49" spans="1:2" x14ac:dyDescent="0.25">
      <c r="A49" s="5">
        <v>3406</v>
      </c>
      <c r="B49" s="5">
        <v>0.21659999999999999</v>
      </c>
    </row>
    <row r="50" spans="1:2" x14ac:dyDescent="0.25">
      <c r="A50" s="5">
        <v>3497</v>
      </c>
      <c r="B50" s="5">
        <v>0.34129999999999999</v>
      </c>
    </row>
    <row r="51" spans="1:2" x14ac:dyDescent="0.25">
      <c r="A51" s="5">
        <v>3688</v>
      </c>
      <c r="B51" s="5">
        <v>0.5595</v>
      </c>
    </row>
    <row r="52" spans="1:2" x14ac:dyDescent="0.25">
      <c r="A52" s="5">
        <v>3690</v>
      </c>
      <c r="B52" s="5">
        <v>0.4632</v>
      </c>
    </row>
    <row r="53" spans="1:2" x14ac:dyDescent="0.25">
      <c r="A53" s="5">
        <v>3738</v>
      </c>
      <c r="B53" s="5">
        <v>0.40160000000000001</v>
      </c>
    </row>
    <row r="54" spans="1:2" x14ac:dyDescent="0.25">
      <c r="A54" s="5">
        <v>3785</v>
      </c>
      <c r="B54" s="5">
        <v>0.54110000000000003</v>
      </c>
    </row>
    <row r="55" spans="1:2" x14ac:dyDescent="0.25">
      <c r="A55" s="5">
        <v>3791</v>
      </c>
      <c r="B55" s="5">
        <v>0.51949999999999996</v>
      </c>
    </row>
    <row r="56" spans="1:2" x14ac:dyDescent="0.25">
      <c r="A56" s="5">
        <v>3865</v>
      </c>
      <c r="B56" s="5">
        <v>0.25790000000000002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A2E9-AF35-46E3-83B0-E81D09F62EC3}">
  <dimension ref="A1"/>
  <sheetViews>
    <sheetView tabSelected="1" topLeftCell="A49" zoomScale="85" zoomScaleNormal="85" workbookViewId="0">
      <selection activeCell="N72" sqref="N72"/>
    </sheetView>
  </sheetViews>
  <sheetFormatPr defaultRowHeight="12.5" x14ac:dyDescent="0.25"/>
  <cols>
    <col min="1" max="16384" width="8.7265625" style="4"/>
  </cols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2DAE9-1A03-4666-90F3-78D85A4C1082}">
  <dimension ref="A1:F66"/>
  <sheetViews>
    <sheetView topLeftCell="A4" workbookViewId="0">
      <selection activeCell="I22" sqref="I22"/>
    </sheetView>
  </sheetViews>
  <sheetFormatPr defaultRowHeight="12.5" x14ac:dyDescent="0.25"/>
  <cols>
    <col min="1" max="5" width="8.7265625" style="4"/>
    <col min="6" max="6" width="10.36328125" style="4" bestFit="1" customWidth="1"/>
    <col min="7" max="16384" width="8.7265625" style="4"/>
  </cols>
  <sheetData>
    <row r="1" spans="1:6" ht="21" x14ac:dyDescent="0.25">
      <c r="A1" s="10" t="s">
        <v>5</v>
      </c>
      <c r="B1" s="12" t="s">
        <v>6</v>
      </c>
    </row>
    <row r="2" spans="1:6" x14ac:dyDescent="0.25">
      <c r="A2" s="11">
        <v>1000076</v>
      </c>
      <c r="B2" s="11">
        <v>11214</v>
      </c>
    </row>
    <row r="3" spans="1:6" x14ac:dyDescent="0.25">
      <c r="A3" s="11">
        <v>1000090</v>
      </c>
      <c r="B3" s="11">
        <v>16569</v>
      </c>
    </row>
    <row r="4" spans="1:6" x14ac:dyDescent="0.25">
      <c r="A4" s="11">
        <v>1000092</v>
      </c>
      <c r="B4" s="11">
        <v>36107</v>
      </c>
    </row>
    <row r="5" spans="1:6" x14ac:dyDescent="0.25">
      <c r="A5" s="11">
        <v>1000106</v>
      </c>
      <c r="B5" s="11">
        <v>12543</v>
      </c>
    </row>
    <row r="6" spans="1:6" x14ac:dyDescent="0.25">
      <c r="A6" s="11">
        <v>1000184</v>
      </c>
      <c r="B6" s="11">
        <v>0</v>
      </c>
    </row>
    <row r="7" spans="1:6" x14ac:dyDescent="0.25">
      <c r="A7" s="11">
        <v>1000305</v>
      </c>
      <c r="B7" s="11">
        <v>32080</v>
      </c>
    </row>
    <row r="8" spans="1:6" x14ac:dyDescent="0.25">
      <c r="A8" s="11">
        <v>1000385</v>
      </c>
      <c r="B8" s="11">
        <v>29427</v>
      </c>
    </row>
    <row r="9" spans="1:6" x14ac:dyDescent="0.25">
      <c r="A9" s="11">
        <v>1000429</v>
      </c>
      <c r="B9" s="11">
        <v>0</v>
      </c>
    </row>
    <row r="10" spans="1:6" x14ac:dyDescent="0.25">
      <c r="A10" s="11">
        <v>1000437</v>
      </c>
      <c r="B10" s="11">
        <v>0</v>
      </c>
    </row>
    <row r="11" spans="1:6" x14ac:dyDescent="0.25">
      <c r="A11" s="11">
        <v>1000573</v>
      </c>
      <c r="B11" s="11">
        <v>23803</v>
      </c>
    </row>
    <row r="12" spans="1:6" x14ac:dyDescent="0.25">
      <c r="A12" s="11">
        <v>1000579</v>
      </c>
      <c r="B12" s="11">
        <v>27276</v>
      </c>
    </row>
    <row r="13" spans="1:6" x14ac:dyDescent="0.25">
      <c r="A13" s="11">
        <v>1000613</v>
      </c>
      <c r="B13" s="11">
        <v>9329</v>
      </c>
    </row>
    <row r="14" spans="1:6" x14ac:dyDescent="0.25">
      <c r="A14" s="11">
        <v>1000715</v>
      </c>
      <c r="B14" s="11">
        <v>5742</v>
      </c>
    </row>
    <row r="15" spans="1:6" x14ac:dyDescent="0.25">
      <c r="A15" s="11">
        <v>1000761</v>
      </c>
      <c r="B15" s="11">
        <v>0</v>
      </c>
    </row>
    <row r="16" spans="1:6" x14ac:dyDescent="0.25">
      <c r="A16" s="11">
        <v>1000877</v>
      </c>
      <c r="B16" s="11">
        <v>0</v>
      </c>
      <c r="E16" s="2" t="s">
        <v>2</v>
      </c>
      <c r="F16" s="4">
        <f>COUNT(B2:B66)</f>
        <v>65</v>
      </c>
    </row>
    <row r="17" spans="1:6" x14ac:dyDescent="0.25">
      <c r="A17" s="11">
        <v>1000950</v>
      </c>
      <c r="B17" s="11">
        <v>0</v>
      </c>
    </row>
    <row r="18" spans="1:6" x14ac:dyDescent="0.25">
      <c r="A18" s="11">
        <v>1000959</v>
      </c>
      <c r="B18" s="11">
        <v>0</v>
      </c>
      <c r="E18" s="2" t="s">
        <v>8</v>
      </c>
      <c r="F18" s="4">
        <f>AVERAGE(B2:B66)</f>
        <v>11918.553846153845</v>
      </c>
    </row>
    <row r="19" spans="1:6" x14ac:dyDescent="0.25">
      <c r="A19" s="11">
        <v>1000971</v>
      </c>
      <c r="B19" s="11">
        <v>32150</v>
      </c>
      <c r="E19" s="2" t="s">
        <v>7</v>
      </c>
      <c r="F19" s="4">
        <f>_xlfn.STDEV.S(B2:B66)</f>
        <v>12922.659080843678</v>
      </c>
    </row>
    <row r="20" spans="1:6" x14ac:dyDescent="0.25">
      <c r="A20" s="11">
        <v>1001040</v>
      </c>
      <c r="B20" s="11">
        <v>0</v>
      </c>
      <c r="E20" s="2" t="s">
        <v>9</v>
      </c>
      <c r="F20" s="4">
        <f>F19/SQRT(F18)</f>
        <v>118.36957973888433</v>
      </c>
    </row>
    <row r="21" spans="1:6" x14ac:dyDescent="0.25">
      <c r="A21" s="11">
        <v>1001060</v>
      </c>
      <c r="B21" s="11">
        <v>20391</v>
      </c>
      <c r="E21" s="2" t="s">
        <v>10</v>
      </c>
      <c r="F21" s="13">
        <v>0.9</v>
      </c>
    </row>
    <row r="22" spans="1:6" x14ac:dyDescent="0.25">
      <c r="A22" s="11">
        <v>1001065</v>
      </c>
      <c r="B22" s="11">
        <v>0</v>
      </c>
      <c r="E22" s="2" t="s">
        <v>11</v>
      </c>
      <c r="F22" s="4">
        <f>_xlfn.T.INV(0.95,F16-1)</f>
        <v>1.6690130250240895</v>
      </c>
    </row>
    <row r="23" spans="1:6" x14ac:dyDescent="0.25">
      <c r="A23" s="11">
        <v>1001165</v>
      </c>
      <c r="B23" s="11">
        <v>0</v>
      </c>
    </row>
    <row r="24" spans="1:6" x14ac:dyDescent="0.25">
      <c r="A24" s="11">
        <v>1001210</v>
      </c>
      <c r="B24" s="11">
        <v>0</v>
      </c>
      <c r="E24" s="3" t="s">
        <v>12</v>
      </c>
      <c r="F24" s="7">
        <f>F18+F22*F20</f>
        <v>12116.114216504671</v>
      </c>
    </row>
    <row r="25" spans="1:6" x14ac:dyDescent="0.25">
      <c r="A25" s="11">
        <v>1001265</v>
      </c>
      <c r="B25" s="11">
        <v>6871</v>
      </c>
    </row>
    <row r="26" spans="1:6" x14ac:dyDescent="0.25">
      <c r="A26" s="11">
        <v>1001334</v>
      </c>
      <c r="B26" s="11">
        <v>26235</v>
      </c>
    </row>
    <row r="27" spans="1:6" x14ac:dyDescent="0.25">
      <c r="A27" s="11">
        <v>1001375</v>
      </c>
      <c r="B27" s="11">
        <v>24923</v>
      </c>
    </row>
    <row r="28" spans="1:6" x14ac:dyDescent="0.25">
      <c r="A28" s="11">
        <v>1001416</v>
      </c>
      <c r="B28" s="11">
        <v>11552</v>
      </c>
    </row>
    <row r="29" spans="1:6" x14ac:dyDescent="0.25">
      <c r="A29" s="11">
        <v>1001504</v>
      </c>
      <c r="B29" s="11">
        <v>7481</v>
      </c>
    </row>
    <row r="30" spans="1:6" x14ac:dyDescent="0.25">
      <c r="A30" s="11">
        <v>1001946</v>
      </c>
      <c r="B30" s="11">
        <v>25337</v>
      </c>
    </row>
    <row r="31" spans="1:6" x14ac:dyDescent="0.25">
      <c r="A31" s="11">
        <v>1002118</v>
      </c>
      <c r="B31" s="11">
        <v>0</v>
      </c>
    </row>
    <row r="32" spans="1:6" x14ac:dyDescent="0.25">
      <c r="A32" s="11">
        <v>1002185</v>
      </c>
      <c r="B32" s="11">
        <v>0</v>
      </c>
    </row>
    <row r="33" spans="1:2" x14ac:dyDescent="0.25">
      <c r="A33" s="11">
        <v>1002224</v>
      </c>
      <c r="B33" s="11">
        <v>31104</v>
      </c>
    </row>
    <row r="34" spans="1:2" x14ac:dyDescent="0.25">
      <c r="A34" s="11">
        <v>1002340</v>
      </c>
      <c r="B34" s="11">
        <v>8319</v>
      </c>
    </row>
    <row r="35" spans="1:2" x14ac:dyDescent="0.25">
      <c r="A35" s="11">
        <v>1002354</v>
      </c>
      <c r="B35" s="11">
        <v>27902</v>
      </c>
    </row>
    <row r="36" spans="1:2" x14ac:dyDescent="0.25">
      <c r="A36" s="11">
        <v>1002470</v>
      </c>
      <c r="B36" s="11">
        <v>0</v>
      </c>
    </row>
    <row r="37" spans="1:2" x14ac:dyDescent="0.25">
      <c r="A37" s="11">
        <v>1002666</v>
      </c>
      <c r="B37" s="11">
        <v>0</v>
      </c>
    </row>
    <row r="38" spans="1:2" x14ac:dyDescent="0.25">
      <c r="A38" s="11">
        <v>1002776</v>
      </c>
      <c r="B38" s="11">
        <v>32334</v>
      </c>
    </row>
    <row r="39" spans="1:2" x14ac:dyDescent="0.25">
      <c r="A39" s="11">
        <v>1002793</v>
      </c>
      <c r="B39" s="11">
        <v>0</v>
      </c>
    </row>
    <row r="40" spans="1:2" x14ac:dyDescent="0.25">
      <c r="A40" s="11">
        <v>1002917</v>
      </c>
      <c r="B40" s="11">
        <v>26952</v>
      </c>
    </row>
    <row r="41" spans="1:2" x14ac:dyDescent="0.25">
      <c r="A41" s="11">
        <v>1003061</v>
      </c>
      <c r="B41" s="11">
        <v>12688</v>
      </c>
    </row>
    <row r="42" spans="1:2" x14ac:dyDescent="0.25">
      <c r="A42" s="11">
        <v>1003109</v>
      </c>
      <c r="B42" s="11">
        <v>21894</v>
      </c>
    </row>
    <row r="43" spans="1:2" x14ac:dyDescent="0.25">
      <c r="A43" s="11">
        <v>1003114</v>
      </c>
      <c r="B43" s="11">
        <v>0</v>
      </c>
    </row>
    <row r="44" spans="1:2" x14ac:dyDescent="0.25">
      <c r="A44" s="11">
        <v>1003123</v>
      </c>
      <c r="B44" s="11">
        <v>20453</v>
      </c>
    </row>
    <row r="45" spans="1:2" x14ac:dyDescent="0.25">
      <c r="A45" s="11">
        <v>1003259</v>
      </c>
      <c r="B45" s="11">
        <v>0</v>
      </c>
    </row>
    <row r="46" spans="1:2" x14ac:dyDescent="0.25">
      <c r="A46" s="11">
        <v>1003303</v>
      </c>
      <c r="B46" s="11">
        <v>8159</v>
      </c>
    </row>
    <row r="47" spans="1:2" x14ac:dyDescent="0.25">
      <c r="A47" s="11">
        <v>1003557</v>
      </c>
      <c r="B47" s="11">
        <v>0</v>
      </c>
    </row>
    <row r="48" spans="1:2" x14ac:dyDescent="0.25">
      <c r="A48" s="11">
        <v>1003581</v>
      </c>
      <c r="B48" s="11">
        <v>0</v>
      </c>
    </row>
    <row r="49" spans="1:2" x14ac:dyDescent="0.25">
      <c r="A49" s="11">
        <v>1003648</v>
      </c>
      <c r="B49" s="11">
        <v>16951</v>
      </c>
    </row>
    <row r="50" spans="1:2" x14ac:dyDescent="0.25">
      <c r="A50" s="11">
        <v>1003786</v>
      </c>
      <c r="B50" s="11">
        <v>35712</v>
      </c>
    </row>
    <row r="51" spans="1:2" x14ac:dyDescent="0.25">
      <c r="A51" s="11">
        <v>1003861</v>
      </c>
      <c r="B51" s="11">
        <v>0</v>
      </c>
    </row>
    <row r="52" spans="1:2" x14ac:dyDescent="0.25">
      <c r="A52" s="11">
        <v>1003948</v>
      </c>
      <c r="B52" s="11">
        <v>8634</v>
      </c>
    </row>
    <row r="53" spans="1:2" x14ac:dyDescent="0.25">
      <c r="A53" s="11">
        <v>1003964</v>
      </c>
      <c r="B53" s="11">
        <v>0</v>
      </c>
    </row>
    <row r="54" spans="1:2" x14ac:dyDescent="0.25">
      <c r="A54" s="11">
        <v>1003969</v>
      </c>
      <c r="B54" s="11">
        <v>0</v>
      </c>
    </row>
    <row r="55" spans="1:2" x14ac:dyDescent="0.25">
      <c r="A55" s="11">
        <v>1004226</v>
      </c>
      <c r="B55" s="11">
        <v>18985</v>
      </c>
    </row>
    <row r="56" spans="1:2" x14ac:dyDescent="0.25">
      <c r="A56" s="11">
        <v>1004306</v>
      </c>
      <c r="B56" s="11">
        <v>25534</v>
      </c>
    </row>
    <row r="57" spans="1:2" x14ac:dyDescent="0.25">
      <c r="A57" s="11">
        <v>1004355</v>
      </c>
      <c r="B57" s="11">
        <v>0</v>
      </c>
    </row>
    <row r="58" spans="1:2" x14ac:dyDescent="0.25">
      <c r="A58" s="11">
        <v>1004393</v>
      </c>
      <c r="B58" s="11">
        <v>0</v>
      </c>
    </row>
    <row r="59" spans="1:2" x14ac:dyDescent="0.25">
      <c r="A59" s="11">
        <v>1004422</v>
      </c>
      <c r="B59" s="11">
        <v>0</v>
      </c>
    </row>
    <row r="60" spans="1:2" x14ac:dyDescent="0.25">
      <c r="A60" s="11">
        <v>1004449</v>
      </c>
      <c r="B60" s="11">
        <v>35098</v>
      </c>
    </row>
    <row r="61" spans="1:2" x14ac:dyDescent="0.25">
      <c r="A61" s="11">
        <v>1004469</v>
      </c>
      <c r="B61" s="11">
        <v>0</v>
      </c>
    </row>
    <row r="62" spans="1:2" x14ac:dyDescent="0.25">
      <c r="A62" s="11">
        <v>1004561</v>
      </c>
      <c r="B62" s="11">
        <v>0</v>
      </c>
    </row>
    <row r="63" spans="1:2" x14ac:dyDescent="0.25">
      <c r="A63" s="11">
        <v>1004592</v>
      </c>
      <c r="B63" s="11">
        <v>0</v>
      </c>
    </row>
    <row r="64" spans="1:2" x14ac:dyDescent="0.25">
      <c r="A64" s="11">
        <v>1004615</v>
      </c>
      <c r="B64" s="11">
        <v>22268</v>
      </c>
    </row>
    <row r="65" spans="1:2" x14ac:dyDescent="0.25">
      <c r="A65" s="11">
        <v>1004643</v>
      </c>
      <c r="B65" s="11">
        <v>35928</v>
      </c>
    </row>
    <row r="66" spans="1:2" x14ac:dyDescent="0.25">
      <c r="A66" s="11">
        <v>1004679</v>
      </c>
      <c r="B66" s="11">
        <v>26761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21B9F-AC93-46D9-BFCC-50E9239B6B50}">
  <dimension ref="A1:F66"/>
  <sheetViews>
    <sheetView topLeftCell="A7" workbookViewId="0">
      <selection activeCell="E26" sqref="E26"/>
    </sheetView>
  </sheetViews>
  <sheetFormatPr defaultRowHeight="12.5" x14ac:dyDescent="0.25"/>
  <cols>
    <col min="1" max="5" width="8.7265625" style="4"/>
    <col min="6" max="6" width="10.36328125" style="4" bestFit="1" customWidth="1"/>
    <col min="7" max="16384" width="8.7265625" style="4"/>
  </cols>
  <sheetData>
    <row r="1" spans="1:6" ht="21" x14ac:dyDescent="0.25">
      <c r="A1" s="9" t="s">
        <v>5</v>
      </c>
      <c r="B1" s="9" t="s">
        <v>6</v>
      </c>
    </row>
    <row r="2" spans="1:6" x14ac:dyDescent="0.25">
      <c r="A2" s="1">
        <v>1000076</v>
      </c>
      <c r="B2" s="1">
        <v>11214</v>
      </c>
    </row>
    <row r="3" spans="1:6" x14ac:dyDescent="0.25">
      <c r="A3" s="1">
        <v>1000090</v>
      </c>
      <c r="B3" s="1">
        <v>16569</v>
      </c>
    </row>
    <row r="4" spans="1:6" x14ac:dyDescent="0.25">
      <c r="A4" s="1">
        <v>1000092</v>
      </c>
      <c r="B4" s="1">
        <v>36107</v>
      </c>
    </row>
    <row r="5" spans="1:6" x14ac:dyDescent="0.25">
      <c r="A5" s="1">
        <v>1000106</v>
      </c>
      <c r="B5" s="1">
        <v>12543</v>
      </c>
    </row>
    <row r="6" spans="1:6" x14ac:dyDescent="0.25">
      <c r="A6" s="1">
        <v>1000184</v>
      </c>
      <c r="B6" s="1">
        <v>0</v>
      </c>
    </row>
    <row r="7" spans="1:6" x14ac:dyDescent="0.25">
      <c r="A7" s="1">
        <v>1000305</v>
      </c>
      <c r="B7" s="1">
        <v>32080</v>
      </c>
    </row>
    <row r="8" spans="1:6" x14ac:dyDescent="0.25">
      <c r="A8" s="1">
        <v>1000385</v>
      </c>
      <c r="B8" s="1">
        <v>29427</v>
      </c>
    </row>
    <row r="9" spans="1:6" x14ac:dyDescent="0.25">
      <c r="A9" s="1">
        <v>1000429</v>
      </c>
      <c r="B9" s="1">
        <v>0</v>
      </c>
    </row>
    <row r="10" spans="1:6" x14ac:dyDescent="0.25">
      <c r="A10" s="1">
        <v>1000437</v>
      </c>
      <c r="B10" s="1">
        <v>0</v>
      </c>
    </row>
    <row r="11" spans="1:6" x14ac:dyDescent="0.25">
      <c r="A11" s="1">
        <v>1000573</v>
      </c>
      <c r="B11" s="1">
        <v>23803</v>
      </c>
    </row>
    <row r="12" spans="1:6" x14ac:dyDescent="0.25">
      <c r="A12" s="1">
        <v>1000579</v>
      </c>
      <c r="B12" s="1">
        <v>27276</v>
      </c>
    </row>
    <row r="13" spans="1:6" x14ac:dyDescent="0.25">
      <c r="A13" s="1">
        <v>1000613</v>
      </c>
      <c r="B13" s="1">
        <v>9329</v>
      </c>
    </row>
    <row r="14" spans="1:6" x14ac:dyDescent="0.25">
      <c r="A14" s="1">
        <v>1000715</v>
      </c>
      <c r="B14" s="1">
        <v>5742</v>
      </c>
    </row>
    <row r="15" spans="1:6" x14ac:dyDescent="0.25">
      <c r="A15" s="1">
        <v>1000761</v>
      </c>
      <c r="B15" s="1">
        <v>0</v>
      </c>
    </row>
    <row r="16" spans="1:6" x14ac:dyDescent="0.25">
      <c r="A16" s="1">
        <v>1000877</v>
      </c>
      <c r="B16" s="1">
        <v>0</v>
      </c>
      <c r="E16" s="2" t="s">
        <v>2</v>
      </c>
      <c r="F16" s="4">
        <f>COUNT(B2:B66)</f>
        <v>65</v>
      </c>
    </row>
    <row r="17" spans="1:6" x14ac:dyDescent="0.25">
      <c r="A17" s="1">
        <v>1000950</v>
      </c>
      <c r="B17" s="1">
        <v>0</v>
      </c>
    </row>
    <row r="18" spans="1:6" x14ac:dyDescent="0.25">
      <c r="A18" s="1">
        <v>1000959</v>
      </c>
      <c r="B18" s="1">
        <v>0</v>
      </c>
      <c r="E18" s="2" t="s">
        <v>8</v>
      </c>
      <c r="F18" s="4">
        <f>AVERAGE(B2:B66)</f>
        <v>11918.553846153845</v>
      </c>
    </row>
    <row r="19" spans="1:6" x14ac:dyDescent="0.25">
      <c r="A19" s="1">
        <v>1000971</v>
      </c>
      <c r="B19" s="1">
        <v>32150</v>
      </c>
      <c r="E19" s="2" t="s">
        <v>7</v>
      </c>
      <c r="F19" s="4">
        <f>_xlfn.STDEV.S(B2:B66)</f>
        <v>12922.659080843678</v>
      </c>
    </row>
    <row r="20" spans="1:6" x14ac:dyDescent="0.25">
      <c r="A20" s="1">
        <v>1001040</v>
      </c>
      <c r="B20" s="1">
        <v>0</v>
      </c>
      <c r="E20" s="2" t="s">
        <v>9</v>
      </c>
      <c r="F20" s="4">
        <f>F19/SQRT(F16)</f>
        <v>1602.8585892792701</v>
      </c>
    </row>
    <row r="21" spans="1:6" x14ac:dyDescent="0.25">
      <c r="A21" s="1">
        <v>1001060</v>
      </c>
      <c r="B21" s="1">
        <v>20391</v>
      </c>
      <c r="E21" s="2" t="s">
        <v>10</v>
      </c>
      <c r="F21" s="13">
        <v>0.8</v>
      </c>
    </row>
    <row r="22" spans="1:6" x14ac:dyDescent="0.25">
      <c r="A22" s="1">
        <v>1001065</v>
      </c>
      <c r="B22" s="1">
        <v>0</v>
      </c>
      <c r="E22" s="2" t="s">
        <v>11</v>
      </c>
      <c r="F22" s="4">
        <f>_xlfn.T.INV(0.8+(0.2/2),F16-1)</f>
        <v>1.2949198195951703</v>
      </c>
    </row>
    <row r="23" spans="1:6" x14ac:dyDescent="0.25">
      <c r="A23" s="1">
        <v>1001165</v>
      </c>
      <c r="B23" s="1">
        <v>0</v>
      </c>
    </row>
    <row r="24" spans="1:6" x14ac:dyDescent="0.25">
      <c r="A24" s="1">
        <v>1001210</v>
      </c>
      <c r="B24" s="1">
        <v>0</v>
      </c>
      <c r="E24" s="3" t="s">
        <v>12</v>
      </c>
      <c r="F24" s="7">
        <f>F18+F22*F20</f>
        <v>13994.127201419928</v>
      </c>
    </row>
    <row r="25" spans="1:6" x14ac:dyDescent="0.25">
      <c r="A25" s="1">
        <v>1001265</v>
      </c>
      <c r="B25" s="1">
        <v>6871</v>
      </c>
    </row>
    <row r="26" spans="1:6" x14ac:dyDescent="0.25">
      <c r="A26" s="1">
        <v>1001334</v>
      </c>
      <c r="B26" s="1">
        <v>26235</v>
      </c>
    </row>
    <row r="27" spans="1:6" x14ac:dyDescent="0.25">
      <c r="A27" s="1">
        <v>1001375</v>
      </c>
      <c r="B27" s="1">
        <v>24923</v>
      </c>
    </row>
    <row r="28" spans="1:6" x14ac:dyDescent="0.25">
      <c r="A28" s="1">
        <v>1001416</v>
      </c>
      <c r="B28" s="1">
        <v>11552</v>
      </c>
    </row>
    <row r="29" spans="1:6" x14ac:dyDescent="0.25">
      <c r="A29" s="1">
        <v>1001504</v>
      </c>
      <c r="B29" s="1">
        <v>7481</v>
      </c>
    </row>
    <row r="30" spans="1:6" x14ac:dyDescent="0.25">
      <c r="A30" s="1">
        <v>1001946</v>
      </c>
      <c r="B30" s="1">
        <v>25337</v>
      </c>
    </row>
    <row r="31" spans="1:6" x14ac:dyDescent="0.25">
      <c r="A31" s="1">
        <v>1002118</v>
      </c>
      <c r="B31" s="1">
        <v>0</v>
      </c>
    </row>
    <row r="32" spans="1:6" x14ac:dyDescent="0.25">
      <c r="A32" s="1">
        <v>1002185</v>
      </c>
      <c r="B32" s="1">
        <v>0</v>
      </c>
    </row>
    <row r="33" spans="1:2" x14ac:dyDescent="0.25">
      <c r="A33" s="1">
        <v>1002224</v>
      </c>
      <c r="B33" s="1">
        <v>31104</v>
      </c>
    </row>
    <row r="34" spans="1:2" x14ac:dyDescent="0.25">
      <c r="A34" s="1">
        <v>1002340</v>
      </c>
      <c r="B34" s="1">
        <v>8319</v>
      </c>
    </row>
    <row r="35" spans="1:2" x14ac:dyDescent="0.25">
      <c r="A35" s="1">
        <v>1002354</v>
      </c>
      <c r="B35" s="1">
        <v>27902</v>
      </c>
    </row>
    <row r="36" spans="1:2" x14ac:dyDescent="0.25">
      <c r="A36" s="1">
        <v>1002470</v>
      </c>
      <c r="B36" s="1">
        <v>0</v>
      </c>
    </row>
    <row r="37" spans="1:2" x14ac:dyDescent="0.25">
      <c r="A37" s="1">
        <v>1002666</v>
      </c>
      <c r="B37" s="1">
        <v>0</v>
      </c>
    </row>
    <row r="38" spans="1:2" x14ac:dyDescent="0.25">
      <c r="A38" s="1">
        <v>1002776</v>
      </c>
      <c r="B38" s="1">
        <v>32334</v>
      </c>
    </row>
    <row r="39" spans="1:2" x14ac:dyDescent="0.25">
      <c r="A39" s="1">
        <v>1002793</v>
      </c>
      <c r="B39" s="1">
        <v>0</v>
      </c>
    </row>
    <row r="40" spans="1:2" x14ac:dyDescent="0.25">
      <c r="A40" s="1">
        <v>1002917</v>
      </c>
      <c r="B40" s="1">
        <v>26952</v>
      </c>
    </row>
    <row r="41" spans="1:2" x14ac:dyDescent="0.25">
      <c r="A41" s="1">
        <v>1003061</v>
      </c>
      <c r="B41" s="1">
        <v>12688</v>
      </c>
    </row>
    <row r="42" spans="1:2" x14ac:dyDescent="0.25">
      <c r="A42" s="1">
        <v>1003109</v>
      </c>
      <c r="B42" s="1">
        <v>21894</v>
      </c>
    </row>
    <row r="43" spans="1:2" x14ac:dyDescent="0.25">
      <c r="A43" s="1">
        <v>1003114</v>
      </c>
      <c r="B43" s="1">
        <v>0</v>
      </c>
    </row>
    <row r="44" spans="1:2" x14ac:dyDescent="0.25">
      <c r="A44" s="1">
        <v>1003123</v>
      </c>
      <c r="B44" s="1">
        <v>20453</v>
      </c>
    </row>
    <row r="45" spans="1:2" x14ac:dyDescent="0.25">
      <c r="A45" s="1">
        <v>1003259</v>
      </c>
      <c r="B45" s="1">
        <v>0</v>
      </c>
    </row>
    <row r="46" spans="1:2" x14ac:dyDescent="0.25">
      <c r="A46" s="1">
        <v>1003303</v>
      </c>
      <c r="B46" s="1">
        <v>8159</v>
      </c>
    </row>
    <row r="47" spans="1:2" x14ac:dyDescent="0.25">
      <c r="A47" s="1">
        <v>1003557</v>
      </c>
      <c r="B47" s="1">
        <v>0</v>
      </c>
    </row>
    <row r="48" spans="1:2" x14ac:dyDescent="0.25">
      <c r="A48" s="1">
        <v>1003581</v>
      </c>
      <c r="B48" s="1">
        <v>0</v>
      </c>
    </row>
    <row r="49" spans="1:2" x14ac:dyDescent="0.25">
      <c r="A49" s="1">
        <v>1003648</v>
      </c>
      <c r="B49" s="1">
        <v>16951</v>
      </c>
    </row>
    <row r="50" spans="1:2" x14ac:dyDescent="0.25">
      <c r="A50" s="1">
        <v>1003786</v>
      </c>
      <c r="B50" s="1">
        <v>35712</v>
      </c>
    </row>
    <row r="51" spans="1:2" x14ac:dyDescent="0.25">
      <c r="A51" s="1">
        <v>1003861</v>
      </c>
      <c r="B51" s="1">
        <v>0</v>
      </c>
    </row>
    <row r="52" spans="1:2" x14ac:dyDescent="0.25">
      <c r="A52" s="1">
        <v>1003948</v>
      </c>
      <c r="B52" s="1">
        <v>8634</v>
      </c>
    </row>
    <row r="53" spans="1:2" x14ac:dyDescent="0.25">
      <c r="A53" s="1">
        <v>1003964</v>
      </c>
      <c r="B53" s="1">
        <v>0</v>
      </c>
    </row>
    <row r="54" spans="1:2" x14ac:dyDescent="0.25">
      <c r="A54" s="1">
        <v>1003969</v>
      </c>
      <c r="B54" s="1">
        <v>0</v>
      </c>
    </row>
    <row r="55" spans="1:2" x14ac:dyDescent="0.25">
      <c r="A55" s="1">
        <v>1004226</v>
      </c>
      <c r="B55" s="1">
        <v>18985</v>
      </c>
    </row>
    <row r="56" spans="1:2" x14ac:dyDescent="0.25">
      <c r="A56" s="1">
        <v>1004306</v>
      </c>
      <c r="B56" s="1">
        <v>25534</v>
      </c>
    </row>
    <row r="57" spans="1:2" x14ac:dyDescent="0.25">
      <c r="A57" s="1">
        <v>1004355</v>
      </c>
      <c r="B57" s="1">
        <v>0</v>
      </c>
    </row>
    <row r="58" spans="1:2" x14ac:dyDescent="0.25">
      <c r="A58" s="1">
        <v>1004393</v>
      </c>
      <c r="B58" s="1">
        <v>0</v>
      </c>
    </row>
    <row r="59" spans="1:2" x14ac:dyDescent="0.25">
      <c r="A59" s="1">
        <v>1004422</v>
      </c>
      <c r="B59" s="1">
        <v>0</v>
      </c>
    </row>
    <row r="60" spans="1:2" x14ac:dyDescent="0.25">
      <c r="A60" s="1">
        <v>1004449</v>
      </c>
      <c r="B60" s="1">
        <v>35098</v>
      </c>
    </row>
    <row r="61" spans="1:2" x14ac:dyDescent="0.25">
      <c r="A61" s="1">
        <v>1004469</v>
      </c>
      <c r="B61" s="1">
        <v>0</v>
      </c>
    </row>
    <row r="62" spans="1:2" x14ac:dyDescent="0.25">
      <c r="A62" s="1">
        <v>1004561</v>
      </c>
      <c r="B62" s="1">
        <v>0</v>
      </c>
    </row>
    <row r="63" spans="1:2" x14ac:dyDescent="0.25">
      <c r="A63" s="1">
        <v>1004592</v>
      </c>
      <c r="B63" s="1">
        <v>0</v>
      </c>
    </row>
    <row r="64" spans="1:2" x14ac:dyDescent="0.25">
      <c r="A64" s="1">
        <v>1004615</v>
      </c>
      <c r="B64" s="1">
        <v>22268</v>
      </c>
    </row>
    <row r="65" spans="1:2" x14ac:dyDescent="0.25">
      <c r="A65" s="1">
        <v>1004643</v>
      </c>
      <c r="B65" s="1">
        <v>35928</v>
      </c>
    </row>
    <row r="66" spans="1:2" x14ac:dyDescent="0.25">
      <c r="A66" s="1">
        <v>1004679</v>
      </c>
      <c r="B66" s="1">
        <v>26761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EEBB0-04B7-4BD5-9088-312880F05009}">
  <dimension ref="J6:L13"/>
  <sheetViews>
    <sheetView workbookViewId="0">
      <selection activeCell="L22" sqref="L22"/>
    </sheetView>
  </sheetViews>
  <sheetFormatPr defaultRowHeight="12.5" x14ac:dyDescent="0.25"/>
  <cols>
    <col min="1" max="2" width="8.7265625" style="4"/>
    <col min="3" max="3" width="10.36328125" style="4" bestFit="1" customWidth="1"/>
    <col min="4" max="11" width="8.7265625" style="4"/>
    <col min="12" max="12" width="9.36328125" style="4" bestFit="1" customWidth="1"/>
    <col min="13" max="16384" width="8.7265625" style="4"/>
  </cols>
  <sheetData>
    <row r="6" spans="10:12" x14ac:dyDescent="0.25">
      <c r="J6" s="8">
        <v>99.25</v>
      </c>
      <c r="L6" s="8">
        <f>COUNT(J6:J10)</f>
        <v>5</v>
      </c>
    </row>
    <row r="7" spans="10:12" x14ac:dyDescent="0.25">
      <c r="J7" s="8">
        <v>94.37</v>
      </c>
      <c r="K7" s="2" t="s">
        <v>4</v>
      </c>
      <c r="L7" s="8">
        <f>AVERAGE(J6:J10)</f>
        <v>101.172</v>
      </c>
    </row>
    <row r="8" spans="10:12" x14ac:dyDescent="0.25">
      <c r="J8" s="8">
        <v>114.51</v>
      </c>
      <c r="K8" s="2" t="s">
        <v>88</v>
      </c>
      <c r="L8" s="8">
        <f>_xlfn.STDEV.S(J6:J10)</f>
        <v>7.7388513359541937</v>
      </c>
    </row>
    <row r="9" spans="10:12" x14ac:dyDescent="0.25">
      <c r="J9" s="8">
        <v>99.59</v>
      </c>
      <c r="K9" s="2" t="s">
        <v>86</v>
      </c>
      <c r="L9" s="8">
        <f>_xlfn.T.INV(0.95,5-1)</f>
        <v>2.131846786326649</v>
      </c>
    </row>
    <row r="10" spans="10:12" x14ac:dyDescent="0.25">
      <c r="J10" s="8">
        <v>98.14</v>
      </c>
      <c r="K10" s="2" t="s">
        <v>87</v>
      </c>
      <c r="L10" s="8">
        <f>L8/SQRT(L6)</f>
        <v>3.4609195309917276</v>
      </c>
    </row>
    <row r="12" spans="10:12" x14ac:dyDescent="0.25">
      <c r="K12" s="2" t="s">
        <v>90</v>
      </c>
      <c r="L12" s="8">
        <f>$L$7-$L$9*$L$10</f>
        <v>93.793849820120144</v>
      </c>
    </row>
    <row r="13" spans="10:12" x14ac:dyDescent="0.25">
      <c r="K13" s="2" t="s">
        <v>89</v>
      </c>
      <c r="L13" s="4">
        <f>$L$7+$L$9*$L$10</f>
        <v>108.55015017987985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9904-7444-46CA-91D6-148D6066069B}">
  <sheetPr>
    <tabColor rgb="FFFFC000"/>
  </sheetPr>
  <dimension ref="B1:O253"/>
  <sheetViews>
    <sheetView workbookViewId="0">
      <selection activeCell="H1" sqref="H1:H1048576"/>
    </sheetView>
  </sheetViews>
  <sheetFormatPr defaultRowHeight="12.5" x14ac:dyDescent="0.25"/>
  <cols>
    <col min="1" max="16384" width="8.7265625" style="4"/>
  </cols>
  <sheetData>
    <row r="1" spans="2:8" x14ac:dyDescent="0.25">
      <c r="B1" s="9" t="s">
        <v>13</v>
      </c>
      <c r="C1" s="9" t="s">
        <v>14</v>
      </c>
      <c r="D1" s="9" t="s">
        <v>15</v>
      </c>
      <c r="E1" s="9" t="s">
        <v>16</v>
      </c>
      <c r="F1" s="9" t="s">
        <v>17</v>
      </c>
      <c r="G1" s="9" t="s">
        <v>18</v>
      </c>
      <c r="H1" s="9"/>
    </row>
    <row r="2" spans="2:8" x14ac:dyDescent="0.25">
      <c r="B2" s="1">
        <v>2601</v>
      </c>
      <c r="C2" s="1">
        <v>0</v>
      </c>
      <c r="D2" s="1">
        <v>6.9862999999999995E-2</v>
      </c>
      <c r="E2" s="1">
        <v>7.1999999999999998E-3</v>
      </c>
      <c r="F2" s="1">
        <v>1.3756000000000001E-2</v>
      </c>
      <c r="G2" s="1">
        <v>3.3839999999999999E-3</v>
      </c>
      <c r="H2" s="1">
        <v>1</v>
      </c>
    </row>
    <row r="3" spans="2:8" x14ac:dyDescent="0.25">
      <c r="B3" s="1">
        <v>2602</v>
      </c>
      <c r="C3" s="1">
        <v>-3.474E-2</v>
      </c>
      <c r="D3" s="1">
        <v>-6.019E-2</v>
      </c>
      <c r="E3" s="1">
        <v>8.2240000000000004E-3</v>
      </c>
      <c r="F3" s="1">
        <v>1.0037000000000001E-2</v>
      </c>
      <c r="G3" s="1">
        <v>6.4060000000000002E-3</v>
      </c>
      <c r="H3" s="1">
        <v>0</v>
      </c>
    </row>
    <row r="4" spans="2:8" x14ac:dyDescent="0.25">
      <c r="B4" s="1">
        <v>2603</v>
      </c>
      <c r="C4" s="1">
        <v>-5.1860000000000003E-2</v>
      </c>
      <c r="D4" s="1">
        <v>-0.10170999999999999</v>
      </c>
      <c r="E4" s="1">
        <v>1.4007E-2</v>
      </c>
      <c r="F4" s="1">
        <v>9.7370000000000009E-3</v>
      </c>
      <c r="G4" s="1">
        <v>8.6020000000000003E-3</v>
      </c>
      <c r="H4" s="1">
        <v>0</v>
      </c>
    </row>
    <row r="5" spans="2:8" x14ac:dyDescent="0.25">
      <c r="B5" s="1">
        <v>2604</v>
      </c>
      <c r="C5" s="1">
        <v>1.5907000000000001E-2</v>
      </c>
      <c r="D5" s="1">
        <v>8.5079999999999999E-3</v>
      </c>
      <c r="E5" s="1">
        <v>3.01E-4</v>
      </c>
      <c r="F5" s="1">
        <v>-1.81E-3</v>
      </c>
      <c r="G5" s="1">
        <v>-5.9699999999999996E-3</v>
      </c>
      <c r="H5" s="1">
        <v>0</v>
      </c>
    </row>
    <row r="6" spans="2:8" x14ac:dyDescent="0.25">
      <c r="B6" s="1">
        <v>2605</v>
      </c>
      <c r="C6" s="1">
        <v>2.3505000000000002E-2</v>
      </c>
      <c r="D6" s="1">
        <v>-1.0300000000000001E-3</v>
      </c>
      <c r="E6" s="1">
        <v>9.9869999999999994E-3</v>
      </c>
      <c r="F6" s="1">
        <v>6.9979999999999999E-3</v>
      </c>
      <c r="G6" s="1">
        <v>5.7149999999999996E-3</v>
      </c>
      <c r="H6" s="1">
        <v>0</v>
      </c>
    </row>
    <row r="7" spans="2:8" x14ac:dyDescent="0.25">
      <c r="B7" s="1">
        <v>2606</v>
      </c>
      <c r="C7" s="1">
        <v>5.3214999999999998E-2</v>
      </c>
      <c r="D7" s="1">
        <v>4.5284999999999999E-2</v>
      </c>
      <c r="E7" s="1">
        <v>7.8910000000000004E-3</v>
      </c>
      <c r="F7" s="1">
        <v>1.1303000000000001E-2</v>
      </c>
      <c r="G7" s="1">
        <v>1.095E-2</v>
      </c>
      <c r="H7" s="1">
        <v>0</v>
      </c>
    </row>
    <row r="8" spans="2:8" x14ac:dyDescent="0.25">
      <c r="B8" s="1">
        <v>2607</v>
      </c>
      <c r="C8" s="1">
        <v>5.7324E-2</v>
      </c>
      <c r="D8" s="1">
        <v>2.0622000000000001E-2</v>
      </c>
      <c r="E8" s="1">
        <v>1.5134E-2</v>
      </c>
      <c r="F8" s="1">
        <v>9.8689999999999993E-3</v>
      </c>
      <c r="G8" s="1">
        <v>1.1677E-2</v>
      </c>
      <c r="H8" s="1">
        <v>0</v>
      </c>
    </row>
    <row r="9" spans="2:8" x14ac:dyDescent="0.25">
      <c r="B9" s="1">
        <v>2608</v>
      </c>
      <c r="C9" s="1">
        <v>3.0558999999999999E-2</v>
      </c>
      <c r="D9" s="1">
        <v>3.1335000000000002E-2</v>
      </c>
      <c r="E9" s="1">
        <v>1.0114E-2</v>
      </c>
      <c r="F9" s="1">
        <v>5.7200000000000003E-3</v>
      </c>
      <c r="G9" s="1">
        <v>8.2500000000000004E-3</v>
      </c>
      <c r="H9" s="1">
        <v>0</v>
      </c>
    </row>
    <row r="10" spans="2:8" x14ac:dyDescent="0.25">
      <c r="B10" s="1">
        <v>2609</v>
      </c>
      <c r="C10" s="1">
        <v>1.9443999999999999E-2</v>
      </c>
      <c r="D10" s="1">
        <v>-5.7999999999999996E-3</v>
      </c>
      <c r="E10" s="14">
        <v>-4.6999999999999997E-5</v>
      </c>
      <c r="F10" s="1">
        <v>-1.98E-3</v>
      </c>
      <c r="G10" s="1">
        <v>-3.47E-3</v>
      </c>
      <c r="H10" s="1">
        <v>0</v>
      </c>
    </row>
    <row r="11" spans="2:8" x14ac:dyDescent="0.25">
      <c r="B11" s="1">
        <v>2610</v>
      </c>
      <c r="C11" s="1">
        <v>-3.2169999999999997E-2</v>
      </c>
      <c r="D11" s="1">
        <v>-2.6509999999999999E-2</v>
      </c>
      <c r="E11" s="1">
        <v>5.8900000000000003E-3</v>
      </c>
      <c r="F11" s="1">
        <v>6.3639999999999999E-3</v>
      </c>
      <c r="G11" s="1">
        <v>-6.2E-4</v>
      </c>
      <c r="H11" s="1">
        <v>0</v>
      </c>
    </row>
    <row r="12" spans="2:8" x14ac:dyDescent="0.25">
      <c r="B12" s="1">
        <v>2611</v>
      </c>
      <c r="C12" s="1">
        <v>3.0873999999999999E-2</v>
      </c>
      <c r="D12" s="1">
        <v>1.6954E-2</v>
      </c>
      <c r="E12" s="1">
        <v>1.905E-3</v>
      </c>
      <c r="F12" s="1">
        <v>1.2201999999999999E-2</v>
      </c>
      <c r="G12" s="1">
        <v>-6.9999999999999999E-4</v>
      </c>
      <c r="H12" s="1">
        <v>0</v>
      </c>
    </row>
    <row r="13" spans="2:8" x14ac:dyDescent="0.25">
      <c r="B13" s="1">
        <v>2612</v>
      </c>
      <c r="C13" s="1">
        <v>1.9592999999999999E-2</v>
      </c>
      <c r="D13" s="1">
        <v>3.3183999999999998E-2</v>
      </c>
      <c r="E13" s="1">
        <v>5.5999999999999999E-3</v>
      </c>
      <c r="F13" s="1">
        <v>7.8130000000000005E-3</v>
      </c>
      <c r="G13" s="1">
        <v>2.7780000000000001E-3</v>
      </c>
      <c r="H13" s="1">
        <v>0</v>
      </c>
    </row>
    <row r="14" spans="2:8" x14ac:dyDescent="0.25">
      <c r="B14" s="1">
        <v>2701</v>
      </c>
      <c r="C14" s="1">
        <v>-1.171E-2</v>
      </c>
      <c r="D14" s="1">
        <v>3.7132999999999999E-2</v>
      </c>
      <c r="E14" s="1">
        <v>1.3161000000000001E-2</v>
      </c>
      <c r="F14" s="1">
        <v>1.5032999999999999E-2</v>
      </c>
      <c r="G14" s="1">
        <v>1.0024E-2</v>
      </c>
      <c r="H14" s="1">
        <v>1</v>
      </c>
    </row>
    <row r="15" spans="2:8" x14ac:dyDescent="0.25">
      <c r="B15" s="1">
        <v>2702</v>
      </c>
      <c r="C15" s="1">
        <v>6.1365999999999997E-2</v>
      </c>
      <c r="D15" s="1">
        <v>6.2344999999999998E-2</v>
      </c>
      <c r="E15" s="1">
        <v>1.4519000000000001E-2</v>
      </c>
      <c r="F15" s="1">
        <v>1.6396999999999998E-2</v>
      </c>
      <c r="G15" s="1">
        <v>1.0189E-2</v>
      </c>
      <c r="H15" s="1">
        <v>0</v>
      </c>
    </row>
    <row r="16" spans="2:8" x14ac:dyDescent="0.25">
      <c r="B16" s="1">
        <v>2703</v>
      </c>
      <c r="C16" s="1">
        <v>1.4429000000000001E-2</v>
      </c>
      <c r="D16" s="1">
        <v>-4.9009999999999998E-2</v>
      </c>
      <c r="E16" s="1">
        <v>1.4057999999999999E-2</v>
      </c>
      <c r="F16" s="1">
        <v>3.1085999999999999E-2</v>
      </c>
      <c r="G16" s="1">
        <v>8.7170000000000008E-3</v>
      </c>
      <c r="H16" s="1">
        <v>0</v>
      </c>
    </row>
    <row r="17" spans="2:15" x14ac:dyDescent="0.25">
      <c r="B17" s="1">
        <v>2704</v>
      </c>
      <c r="C17" s="1">
        <v>2.0101000000000001E-2</v>
      </c>
      <c r="D17" s="1">
        <v>5.7339000000000001E-2</v>
      </c>
      <c r="E17" s="1">
        <v>5.4999999999999997E-3</v>
      </c>
      <c r="F17" s="1">
        <v>-4.8999999999999998E-4</v>
      </c>
      <c r="G17" s="1">
        <v>2.5460000000000001E-3</v>
      </c>
      <c r="H17" s="1">
        <v>0</v>
      </c>
    </row>
    <row r="18" spans="2:15" x14ac:dyDescent="0.25">
      <c r="B18" s="1">
        <v>2705</v>
      </c>
      <c r="C18" s="1">
        <v>5.2970000000000003E-2</v>
      </c>
      <c r="D18" s="1">
        <v>6.5656999999999993E-2</v>
      </c>
      <c r="E18" s="1">
        <v>-8.8199999999999997E-3</v>
      </c>
      <c r="F18" s="1">
        <v>3.1419999999999998E-3</v>
      </c>
      <c r="G18" s="1">
        <v>-4.7099999999999998E-3</v>
      </c>
      <c r="H18" s="1">
        <v>0</v>
      </c>
    </row>
    <row r="19" spans="2:15" x14ac:dyDescent="0.25">
      <c r="B19" s="1">
        <v>2706</v>
      </c>
      <c r="C19" s="1">
        <v>-1.6289999999999999E-2</v>
      </c>
      <c r="D19" s="1">
        <v>-3.9870000000000003E-2</v>
      </c>
      <c r="E19" s="1">
        <v>-5.28E-3</v>
      </c>
      <c r="F19" s="1">
        <v>-1.6469999999999999E-2</v>
      </c>
      <c r="G19" s="1">
        <v>-7.0000000000000001E-3</v>
      </c>
      <c r="H19" s="1">
        <v>0</v>
      </c>
      <c r="K19" s="3" t="s">
        <v>19</v>
      </c>
      <c r="L19" s="7">
        <v>1.0999999999999999E-2</v>
      </c>
      <c r="N19" s="27">
        <f>AVERAGE(C2:C230)</f>
        <v>8.4345807860261978E-3</v>
      </c>
      <c r="O19" s="2" t="s">
        <v>91</v>
      </c>
    </row>
    <row r="20" spans="2:15" x14ac:dyDescent="0.25">
      <c r="B20" s="1">
        <v>2707</v>
      </c>
      <c r="C20" s="1">
        <v>8.6002999999999996E-2</v>
      </c>
      <c r="D20" s="1">
        <v>7.0554000000000006E-2</v>
      </c>
      <c r="E20" s="1">
        <v>1.9275E-2</v>
      </c>
      <c r="F20" s="1">
        <v>2.3945000000000001E-2</v>
      </c>
      <c r="G20" s="1">
        <v>2.1965999999999999E-2</v>
      </c>
      <c r="H20" s="1">
        <v>0</v>
      </c>
    </row>
    <row r="21" spans="2:15" x14ac:dyDescent="0.25">
      <c r="B21" s="1">
        <v>2708</v>
      </c>
      <c r="C21" s="1">
        <v>5.7297000000000001E-2</v>
      </c>
      <c r="D21" s="1">
        <v>-1.2030000000000001E-2</v>
      </c>
      <c r="E21" s="1">
        <v>1.4102999999999999E-2</v>
      </c>
      <c r="F21" s="1">
        <v>1.3403E-2</v>
      </c>
      <c r="G21" s="1">
        <v>8.5599999999999999E-3</v>
      </c>
      <c r="H21" s="1">
        <v>0</v>
      </c>
      <c r="K21" s="2" t="s">
        <v>4</v>
      </c>
      <c r="L21" s="8">
        <f>AVERAGE(C2:C241)</f>
        <v>9.2325666666666622E-3</v>
      </c>
    </row>
    <row r="22" spans="2:15" x14ac:dyDescent="0.25">
      <c r="B22" s="1">
        <v>2709</v>
      </c>
      <c r="C22" s="1">
        <v>3.9203000000000002E-2</v>
      </c>
      <c r="D22" s="1">
        <v>-1.09E-3</v>
      </c>
      <c r="E22" s="1">
        <v>9.0629999999999999E-3</v>
      </c>
      <c r="F22" s="1">
        <v>-4.0400000000000002E-3</v>
      </c>
      <c r="G22" s="1">
        <v>-3.7399999999999998E-3</v>
      </c>
      <c r="H22" s="1">
        <v>0</v>
      </c>
    </row>
    <row r="23" spans="2:15" x14ac:dyDescent="0.25">
      <c r="B23" s="1">
        <v>2710</v>
      </c>
      <c r="C23" s="1">
        <v>-5.5980000000000002E-2</v>
      </c>
      <c r="D23" s="1">
        <v>-7.17E-2</v>
      </c>
      <c r="E23" s="1">
        <v>-2.9999999999999997E-4</v>
      </c>
      <c r="F23" s="1">
        <v>4.0559999999999997E-3</v>
      </c>
      <c r="G23" s="1">
        <v>-3.2799999999999999E-3</v>
      </c>
      <c r="H23" s="1">
        <v>0</v>
      </c>
    </row>
    <row r="24" spans="2:15" x14ac:dyDescent="0.25">
      <c r="B24" s="1">
        <v>2711</v>
      </c>
      <c r="C24" s="1">
        <v>7.4011999999999994E-2</v>
      </c>
      <c r="D24" s="1">
        <v>8.2749000000000003E-2</v>
      </c>
      <c r="E24" s="1">
        <v>8.7229999999999999E-3</v>
      </c>
      <c r="F24" s="1">
        <v>1.1629E-2</v>
      </c>
      <c r="G24" s="1">
        <v>4.0090000000000004E-3</v>
      </c>
      <c r="H24" s="1">
        <v>0</v>
      </c>
    </row>
    <row r="25" spans="2:15" x14ac:dyDescent="0.25">
      <c r="B25" s="1">
        <v>2712</v>
      </c>
      <c r="C25" s="1">
        <v>2.9784999999999999E-2</v>
      </c>
      <c r="D25" s="1">
        <v>3.3563000000000003E-2</v>
      </c>
      <c r="E25" s="1">
        <v>8.7270000000000004E-3</v>
      </c>
      <c r="F25" s="1">
        <v>9.0779999999999993E-3</v>
      </c>
      <c r="G25" s="1">
        <v>4.1570000000000001E-3</v>
      </c>
      <c r="H25" s="1">
        <v>0</v>
      </c>
    </row>
    <row r="26" spans="2:15" x14ac:dyDescent="0.25">
      <c r="B26" s="1">
        <v>2801</v>
      </c>
      <c r="C26" s="1">
        <v>-2.0300000000000001E-3</v>
      </c>
      <c r="D26" s="1">
        <v>5.0099999999999999E-2</v>
      </c>
      <c r="E26" s="1">
        <v>4.6299999999999996E-3</v>
      </c>
      <c r="F26" s="1">
        <v>-1.6800000000000001E-3</v>
      </c>
      <c r="G26" s="1">
        <v>4.4660000000000004E-3</v>
      </c>
      <c r="H26" s="1">
        <v>1</v>
      </c>
    </row>
    <row r="27" spans="2:15" x14ac:dyDescent="0.25">
      <c r="B27" s="1">
        <v>2802</v>
      </c>
      <c r="C27" s="1">
        <v>-2.8500000000000001E-3</v>
      </c>
      <c r="D27" s="1">
        <v>-1.3950000000000001E-2</v>
      </c>
      <c r="E27" s="1">
        <v>1.6471E-2</v>
      </c>
      <c r="F27" s="1">
        <v>1.5790999999999999E-2</v>
      </c>
      <c r="G27" s="1">
        <v>1.2965000000000001E-2</v>
      </c>
      <c r="H27" s="1">
        <v>0</v>
      </c>
    </row>
    <row r="28" spans="2:15" x14ac:dyDescent="0.25">
      <c r="B28" s="1">
        <v>2803</v>
      </c>
      <c r="C28" s="1">
        <v>0.110081</v>
      </c>
      <c r="D28" s="1">
        <v>5.3051000000000001E-2</v>
      </c>
      <c r="E28" s="1">
        <v>4.1000000000000003E-3</v>
      </c>
      <c r="F28" s="1">
        <v>4.5450000000000004E-3</v>
      </c>
      <c r="G28" s="1">
        <v>2.9429999999999999E-3</v>
      </c>
      <c r="H28" s="1">
        <v>0</v>
      </c>
    </row>
    <row r="29" spans="2:15" x14ac:dyDescent="0.25">
      <c r="B29" s="1">
        <v>2804</v>
      </c>
      <c r="C29" s="1">
        <v>3.2548000000000001E-2</v>
      </c>
      <c r="D29" s="1">
        <v>8.9037000000000005E-2</v>
      </c>
      <c r="E29" s="1">
        <v>-5.5000000000000003E-4</v>
      </c>
      <c r="F29" s="1">
        <v>-2.31E-3</v>
      </c>
      <c r="G29" s="1">
        <v>2.7700000000000001E-4</v>
      </c>
      <c r="H29" s="1">
        <v>0</v>
      </c>
    </row>
    <row r="30" spans="2:15" x14ac:dyDescent="0.25">
      <c r="B30" s="1">
        <v>2805</v>
      </c>
      <c r="C30" s="1">
        <v>1.3899E-2</v>
      </c>
      <c r="D30" s="1">
        <v>3.7939000000000001E-2</v>
      </c>
      <c r="E30" s="1">
        <v>-1.3650000000000001E-2</v>
      </c>
      <c r="F30" s="1">
        <v>-1.3559999999999999E-2</v>
      </c>
      <c r="G30" s="1">
        <v>-2.6099999999999999E-3</v>
      </c>
      <c r="H30" s="1">
        <v>0</v>
      </c>
    </row>
    <row r="31" spans="2:15" x14ac:dyDescent="0.25">
      <c r="B31" s="1">
        <v>2806</v>
      </c>
      <c r="C31" s="1">
        <v>-3.075E-2</v>
      </c>
      <c r="D31" s="1">
        <v>-7.6469999999999996E-2</v>
      </c>
      <c r="E31" s="1">
        <v>5.352E-3</v>
      </c>
      <c r="F31" s="1">
        <v>1.1887E-2</v>
      </c>
      <c r="G31" s="1">
        <v>1.0874E-2</v>
      </c>
      <c r="H31" s="1">
        <v>0</v>
      </c>
    </row>
    <row r="32" spans="2:15" x14ac:dyDescent="0.25">
      <c r="B32" s="1">
        <v>2807</v>
      </c>
      <c r="C32" s="1">
        <v>1.4069999999999999E-2</v>
      </c>
      <c r="D32" s="1">
        <v>5.8560000000000001E-3</v>
      </c>
      <c r="E32" s="1">
        <v>-1E-3</v>
      </c>
      <c r="F32" s="1">
        <v>-2.1739999999999999E-2</v>
      </c>
      <c r="G32" s="1">
        <v>3.2260000000000001E-3</v>
      </c>
      <c r="H32" s="1">
        <v>0</v>
      </c>
    </row>
    <row r="33" spans="2:8" x14ac:dyDescent="0.25">
      <c r="B33" s="1">
        <v>2808</v>
      </c>
      <c r="C33" s="1">
        <v>7.8335000000000002E-2</v>
      </c>
      <c r="D33" s="1">
        <v>4.2230999999999998E-2</v>
      </c>
      <c r="E33" s="1">
        <v>6.3470000000000002E-3</v>
      </c>
      <c r="F33" s="1">
        <v>5.6940000000000003E-3</v>
      </c>
      <c r="G33" s="1">
        <v>1.263E-3</v>
      </c>
      <c r="H33" s="1">
        <v>0</v>
      </c>
    </row>
    <row r="34" spans="2:8" x14ac:dyDescent="0.25">
      <c r="B34" s="1">
        <v>2809</v>
      </c>
      <c r="C34" s="1">
        <v>1.8076999999999999E-2</v>
      </c>
      <c r="D34" s="1">
        <v>8.1202999999999997E-2</v>
      </c>
      <c r="E34" s="1">
        <v>-4.7999999999999996E-3</v>
      </c>
      <c r="F34" s="1">
        <v>-1.1860000000000001E-2</v>
      </c>
      <c r="G34" s="1">
        <v>-5.1200000000000004E-3</v>
      </c>
      <c r="H34" s="1">
        <v>0</v>
      </c>
    </row>
    <row r="35" spans="2:8" x14ac:dyDescent="0.25">
      <c r="B35" s="1">
        <v>2810</v>
      </c>
      <c r="C35" s="1">
        <v>1.8780000000000002E-2</v>
      </c>
      <c r="D35" s="1">
        <v>2.9562000000000001E-2</v>
      </c>
      <c r="E35" s="1">
        <v>1.0234E-2</v>
      </c>
      <c r="F35" s="1">
        <v>1.7696E-2</v>
      </c>
      <c r="G35" s="1">
        <v>6.0159999999999996E-3</v>
      </c>
      <c r="H35" s="1">
        <v>0</v>
      </c>
    </row>
    <row r="36" spans="2:8" x14ac:dyDescent="0.25">
      <c r="B36" s="1">
        <v>2811</v>
      </c>
      <c r="C36" s="1">
        <v>0.13108900000000001</v>
      </c>
      <c r="D36" s="1">
        <v>0.11665399999999999</v>
      </c>
      <c r="E36" s="1">
        <v>-1.66E-3</v>
      </c>
      <c r="F36" s="1">
        <v>2.274E-3</v>
      </c>
      <c r="G36" s="1">
        <v>5.7869999999999996E-3</v>
      </c>
      <c r="H36" s="1">
        <v>0</v>
      </c>
    </row>
    <row r="37" spans="2:8" x14ac:dyDescent="0.25">
      <c r="B37" s="1">
        <v>2812</v>
      </c>
      <c r="C37" s="1">
        <v>8.8260000000000005E-3</v>
      </c>
      <c r="D37" s="1">
        <v>-4.7440000000000003E-2</v>
      </c>
      <c r="E37" s="1">
        <v>1.2284E-2</v>
      </c>
      <c r="F37" s="1">
        <v>4.3229999999999996E-3</v>
      </c>
      <c r="G37" s="1">
        <v>1.436E-3</v>
      </c>
      <c r="H37" s="1">
        <v>0</v>
      </c>
    </row>
    <row r="38" spans="2:8" x14ac:dyDescent="0.25">
      <c r="B38" s="1">
        <v>2901</v>
      </c>
      <c r="C38" s="1">
        <v>6.0266E-2</v>
      </c>
      <c r="D38" s="1">
        <v>5.4169999999999999E-3</v>
      </c>
      <c r="E38" s="1">
        <v>6.2490000000000002E-3</v>
      </c>
      <c r="F38" s="1">
        <v>-7.0499999999999998E-3</v>
      </c>
      <c r="G38" s="1">
        <v>5.3880000000000004E-3</v>
      </c>
      <c r="H38" s="1">
        <v>1</v>
      </c>
    </row>
    <row r="39" spans="2:8" x14ac:dyDescent="0.25">
      <c r="B39" s="1">
        <v>2902</v>
      </c>
      <c r="C39" s="14">
        <v>1.1E-5</v>
      </c>
      <c r="D39" s="1">
        <v>-6.7000000000000002E-4</v>
      </c>
      <c r="E39" s="1">
        <v>4.9529999999999999E-3</v>
      </c>
      <c r="F39" s="1">
        <v>-1.374E-2</v>
      </c>
      <c r="G39" s="1">
        <v>5.5259999999999997E-3</v>
      </c>
      <c r="H39" s="1">
        <v>0</v>
      </c>
    </row>
    <row r="40" spans="2:8" x14ac:dyDescent="0.25">
      <c r="B40" s="1">
        <v>2903</v>
      </c>
      <c r="C40" s="1">
        <v>2.7420000000000001E-3</v>
      </c>
      <c r="D40" s="1">
        <v>-1.6109999999999999E-2</v>
      </c>
      <c r="E40" s="1">
        <v>-4.79E-3</v>
      </c>
      <c r="F40" s="1">
        <v>-1.0460000000000001E-2</v>
      </c>
      <c r="G40" s="1">
        <v>7.345E-3</v>
      </c>
      <c r="H40" s="1">
        <v>0</v>
      </c>
    </row>
    <row r="41" spans="2:8" x14ac:dyDescent="0.25">
      <c r="B41" s="1">
        <v>2904</v>
      </c>
      <c r="C41" s="1">
        <v>2.1555999999999999E-2</v>
      </c>
      <c r="D41" s="1">
        <v>3.4530999999999999E-2</v>
      </c>
      <c r="E41" s="1">
        <v>5.829E-3</v>
      </c>
      <c r="F41" s="1">
        <v>3.1438000000000001E-2</v>
      </c>
      <c r="G41" s="1">
        <v>7.4960000000000001E-3</v>
      </c>
      <c r="H41" s="1">
        <v>0</v>
      </c>
    </row>
    <row r="42" spans="2:8" x14ac:dyDescent="0.25">
      <c r="B42" s="1">
        <v>2905</v>
      </c>
      <c r="C42" s="1">
        <v>-4.2160000000000003E-2</v>
      </c>
      <c r="D42" s="1">
        <v>-0.13955999999999999</v>
      </c>
      <c r="E42" s="1">
        <v>-1.42E-3</v>
      </c>
      <c r="F42" s="1">
        <v>-2.5530000000000001E-2</v>
      </c>
      <c r="G42" s="1">
        <v>-1.5299999999999999E-3</v>
      </c>
      <c r="H42" s="1">
        <v>0</v>
      </c>
    </row>
    <row r="43" spans="2:8" x14ac:dyDescent="0.25">
      <c r="B43" s="1">
        <v>2906</v>
      </c>
      <c r="C43" s="1">
        <v>0.110053</v>
      </c>
      <c r="D43" s="1">
        <v>4.9392999999999999E-2</v>
      </c>
      <c r="E43" s="1">
        <v>-8.5199999999999998E-3</v>
      </c>
      <c r="F43" s="1">
        <v>1.0619999999999999E-2</v>
      </c>
      <c r="G43" s="1">
        <v>1.271E-3</v>
      </c>
      <c r="H43" s="1">
        <v>0</v>
      </c>
    </row>
    <row r="44" spans="2:8" x14ac:dyDescent="0.25">
      <c r="B44" s="1">
        <v>2907</v>
      </c>
      <c r="C44" s="1">
        <v>3.7302000000000002E-2</v>
      </c>
      <c r="D44" s="1">
        <v>1.5889999999999999E-3</v>
      </c>
      <c r="E44" s="1">
        <v>-7.77E-3</v>
      </c>
      <c r="F44" s="1">
        <v>-9.7999999999999997E-3</v>
      </c>
      <c r="G44" s="1">
        <v>-6.4200000000000004E-3</v>
      </c>
      <c r="H44" s="1">
        <v>0</v>
      </c>
    </row>
    <row r="45" spans="2:8" x14ac:dyDescent="0.25">
      <c r="B45" s="1">
        <v>2908</v>
      </c>
      <c r="C45" s="1">
        <v>9.8971000000000003E-2</v>
      </c>
      <c r="D45" s="1">
        <v>-2.0219999999999998E-2</v>
      </c>
      <c r="E45" s="1">
        <v>-1.8699999999999999E-3</v>
      </c>
      <c r="F45" s="1">
        <v>-7.28E-3</v>
      </c>
      <c r="G45" s="1">
        <v>1.6200000000000001E-4</v>
      </c>
      <c r="H45" s="1">
        <v>0</v>
      </c>
    </row>
    <row r="46" spans="2:8" x14ac:dyDescent="0.25">
      <c r="B46" s="1">
        <v>2909</v>
      </c>
      <c r="C46" s="1">
        <v>-4.5690000000000001E-2</v>
      </c>
      <c r="D46" s="1">
        <v>-9.0270000000000003E-2</v>
      </c>
      <c r="E46" s="1">
        <v>5.3270000000000001E-3</v>
      </c>
      <c r="F46" s="1">
        <v>4.6769999999999997E-3</v>
      </c>
      <c r="G46" s="1">
        <v>5.4450000000000002E-3</v>
      </c>
      <c r="H46" s="1">
        <v>0</v>
      </c>
    </row>
    <row r="47" spans="2:8" x14ac:dyDescent="0.25">
      <c r="B47" s="1">
        <v>2910</v>
      </c>
      <c r="C47" s="1">
        <v>-0.19728000000000001</v>
      </c>
      <c r="D47" s="1">
        <v>-0.27681</v>
      </c>
      <c r="E47" s="1">
        <v>7.3000000000000001E-3</v>
      </c>
      <c r="F47" s="1">
        <v>3.8195E-2</v>
      </c>
      <c r="G47" s="1">
        <v>4.5849999999999997E-3</v>
      </c>
      <c r="H47" s="1">
        <v>0</v>
      </c>
    </row>
    <row r="48" spans="2:8" x14ac:dyDescent="0.25">
      <c r="B48" s="1">
        <v>2911</v>
      </c>
      <c r="C48" s="1">
        <v>-0.12271</v>
      </c>
      <c r="D48" s="1">
        <v>-0.14809</v>
      </c>
      <c r="E48" s="1">
        <v>1.3100000000000001E-4</v>
      </c>
      <c r="F48" s="1">
        <v>2.5576000000000002E-2</v>
      </c>
      <c r="G48" s="1">
        <v>5.6779999999999999E-3</v>
      </c>
      <c r="H48" s="1">
        <v>0</v>
      </c>
    </row>
    <row r="49" spans="2:8" x14ac:dyDescent="0.25">
      <c r="B49" s="1">
        <v>2912</v>
      </c>
      <c r="C49" s="1">
        <v>3.4005000000000001E-2</v>
      </c>
      <c r="D49" s="1">
        <v>-4.428E-2</v>
      </c>
      <c r="E49" s="1">
        <v>2.5003000000000001E-2</v>
      </c>
      <c r="F49" s="1">
        <v>-3.1199999999999999E-3</v>
      </c>
      <c r="G49" s="1">
        <v>9.4640000000000002E-3</v>
      </c>
      <c r="H49" s="1">
        <v>0</v>
      </c>
    </row>
    <row r="50" spans="2:8" x14ac:dyDescent="0.25">
      <c r="B50" s="1">
        <v>3001</v>
      </c>
      <c r="C50" s="1">
        <v>6.7760000000000001E-2</v>
      </c>
      <c r="D50" s="1">
        <v>0.13319900000000001</v>
      </c>
      <c r="E50" s="1">
        <v>9.7909999999999994E-3</v>
      </c>
      <c r="F50" s="1">
        <v>-1.8E-3</v>
      </c>
      <c r="G50" s="1">
        <v>5.2839999999999996E-3</v>
      </c>
      <c r="H50" s="1">
        <v>1</v>
      </c>
    </row>
    <row r="51" spans="2:8" x14ac:dyDescent="0.25">
      <c r="B51" s="1">
        <v>3002</v>
      </c>
      <c r="C51" s="1">
        <v>2.9794999999999999E-2</v>
      </c>
      <c r="D51" s="1">
        <v>6.8197999999999995E-2</v>
      </c>
      <c r="E51" s="1">
        <v>1.1106E-2</v>
      </c>
      <c r="F51" s="1">
        <v>1.6795999999999998E-2</v>
      </c>
      <c r="G51" s="1">
        <v>6.8700000000000002E-3</v>
      </c>
      <c r="H51" s="1">
        <v>0</v>
      </c>
    </row>
    <row r="52" spans="2:8" x14ac:dyDescent="0.25">
      <c r="B52" s="1">
        <v>3003</v>
      </c>
      <c r="C52" s="1">
        <v>8.7068000000000006E-2</v>
      </c>
      <c r="D52" s="1">
        <v>0.106558</v>
      </c>
      <c r="E52" s="1">
        <v>1.9682000000000002E-2</v>
      </c>
      <c r="F52" s="1">
        <v>1.4211E-2</v>
      </c>
      <c r="G52" s="1">
        <v>9.3570000000000007E-3</v>
      </c>
      <c r="H52" s="1">
        <v>0</v>
      </c>
    </row>
    <row r="53" spans="2:8" x14ac:dyDescent="0.25">
      <c r="B53" s="1">
        <v>3004</v>
      </c>
      <c r="C53" s="1">
        <v>-1.387E-2</v>
      </c>
      <c r="D53" s="1">
        <v>-7.571E-2</v>
      </c>
      <c r="E53" s="1">
        <v>2.483E-3</v>
      </c>
      <c r="F53" s="1">
        <v>-7.5199999999999998E-3</v>
      </c>
      <c r="G53" s="1">
        <v>-3.81E-3</v>
      </c>
      <c r="H53" s="1">
        <v>0</v>
      </c>
    </row>
    <row r="54" spans="2:8" x14ac:dyDescent="0.25">
      <c r="B54" s="1">
        <v>3005</v>
      </c>
      <c r="C54" s="1">
        <v>-3.7599999999999999E-3</v>
      </c>
      <c r="D54" s="1">
        <v>-4.8370000000000003E-2</v>
      </c>
      <c r="E54" s="1">
        <v>1.1582E-2</v>
      </c>
      <c r="F54" s="1">
        <v>1.9833E-2</v>
      </c>
      <c r="G54" s="1">
        <v>8.463E-3</v>
      </c>
      <c r="H54" s="1">
        <v>0</v>
      </c>
    </row>
    <row r="55" spans="2:8" x14ac:dyDescent="0.25">
      <c r="B55" s="1">
        <v>3006</v>
      </c>
      <c r="C55" s="1">
        <v>-0.15659999999999999</v>
      </c>
      <c r="D55" s="1">
        <v>-0.21088999999999999</v>
      </c>
      <c r="E55" s="1">
        <v>1.6917000000000001E-2</v>
      </c>
      <c r="F55" s="1">
        <v>1.0999999999999999E-2</v>
      </c>
      <c r="G55" s="1">
        <v>8.6099999999999996E-3</v>
      </c>
      <c r="H55" s="1">
        <v>0</v>
      </c>
    </row>
    <row r="56" spans="2:8" x14ac:dyDescent="0.25">
      <c r="B56" s="1">
        <v>3007</v>
      </c>
      <c r="C56" s="1">
        <v>5.2500999999999999E-2</v>
      </c>
      <c r="D56" s="1">
        <v>4.4026000000000003E-2</v>
      </c>
      <c r="E56" s="1">
        <v>1.9488999999999999E-2</v>
      </c>
      <c r="F56" s="1">
        <v>1.7332E-2</v>
      </c>
      <c r="G56" s="1">
        <v>1.5873000000000002E-2</v>
      </c>
      <c r="H56" s="1">
        <v>0</v>
      </c>
    </row>
    <row r="57" spans="2:8" x14ac:dyDescent="0.25">
      <c r="B57" s="1">
        <v>3008</v>
      </c>
      <c r="C57" s="1">
        <v>2.018E-2</v>
      </c>
      <c r="D57" s="1">
        <v>-1.061E-2</v>
      </c>
      <c r="E57" s="1">
        <v>1.9636000000000001E-2</v>
      </c>
      <c r="F57" s="1">
        <v>7.345E-3</v>
      </c>
      <c r="G57" s="1">
        <v>6.9239999999999996E-3</v>
      </c>
      <c r="H57" s="1">
        <v>0</v>
      </c>
    </row>
    <row r="58" spans="2:8" x14ac:dyDescent="0.25">
      <c r="B58" s="1">
        <v>3009</v>
      </c>
      <c r="C58" s="1">
        <v>-0.13428999999999999</v>
      </c>
      <c r="D58" s="1">
        <v>-0.15196999999999999</v>
      </c>
      <c r="E58" s="1">
        <v>4.7270000000000003E-3</v>
      </c>
      <c r="F58" s="1">
        <v>1.2869999999999999E-3</v>
      </c>
      <c r="G58" s="1">
        <v>-3.8800000000000002E-3</v>
      </c>
      <c r="H58" s="1">
        <v>0</v>
      </c>
    </row>
    <row r="59" spans="2:8" x14ac:dyDescent="0.25">
      <c r="B59" s="1">
        <v>3010</v>
      </c>
      <c r="C59" s="1">
        <v>-7.9490000000000005E-2</v>
      </c>
      <c r="D59" s="1">
        <v>-0.10363</v>
      </c>
      <c r="E59" s="1">
        <v>1.1436E-2</v>
      </c>
      <c r="F59" s="1">
        <v>9.5820000000000002E-3</v>
      </c>
      <c r="G59" s="1">
        <v>6.9020000000000001E-3</v>
      </c>
      <c r="H59" s="1">
        <v>0</v>
      </c>
    </row>
    <row r="60" spans="2:8" x14ac:dyDescent="0.25">
      <c r="B60" s="1">
        <v>3011</v>
      </c>
      <c r="C60" s="1">
        <v>-7.6000000000000004E-4</v>
      </c>
      <c r="D60" s="1">
        <v>5.3160000000000004E-3</v>
      </c>
      <c r="E60" s="1">
        <v>6.8970000000000004E-3</v>
      </c>
      <c r="F60" s="1">
        <v>1.2326999999999999E-2</v>
      </c>
      <c r="G60" s="1">
        <v>9.4039999999999992E-3</v>
      </c>
      <c r="H60" s="1">
        <v>0</v>
      </c>
    </row>
    <row r="61" spans="2:8" x14ac:dyDescent="0.25">
      <c r="B61" s="1">
        <v>3012</v>
      </c>
      <c r="C61" s="1">
        <v>-5.6320000000000002E-2</v>
      </c>
      <c r="D61" s="1">
        <v>-0.10234</v>
      </c>
      <c r="E61" s="1">
        <v>5.2859999999999999E-3</v>
      </c>
      <c r="F61" s="1">
        <v>7.2700000000000004E-3</v>
      </c>
      <c r="G61" s="1">
        <v>1.5684E-2</v>
      </c>
      <c r="H61" s="1">
        <v>0</v>
      </c>
    </row>
    <row r="62" spans="2:8" x14ac:dyDescent="0.25">
      <c r="B62" s="1">
        <v>3101</v>
      </c>
      <c r="C62" s="1">
        <v>6.4687999999999996E-2</v>
      </c>
      <c r="D62" s="1">
        <v>0.22481400000000001</v>
      </c>
      <c r="E62" s="1">
        <v>3.4792999999999998E-2</v>
      </c>
      <c r="F62" s="1">
        <v>2.3449999999999999E-3</v>
      </c>
      <c r="G62" s="1">
        <v>1.5944E-2</v>
      </c>
      <c r="H62" s="1">
        <v>1</v>
      </c>
    </row>
    <row r="63" spans="2:8" x14ac:dyDescent="0.25">
      <c r="B63" s="1">
        <v>3102</v>
      </c>
      <c r="C63" s="1">
        <v>0.13403499999999999</v>
      </c>
      <c r="D63" s="1">
        <v>0.27131100000000002</v>
      </c>
      <c r="E63" s="1">
        <v>2.1506000000000001E-2</v>
      </c>
      <c r="F63" s="1">
        <v>2.3234999999999999E-2</v>
      </c>
      <c r="G63" s="1">
        <v>1.5113E-2</v>
      </c>
      <c r="H63" s="1">
        <v>0</v>
      </c>
    </row>
    <row r="64" spans="2:8" x14ac:dyDescent="0.25">
      <c r="B64" s="1">
        <v>3103</v>
      </c>
      <c r="C64" s="1">
        <v>-6.1089999999999998E-2</v>
      </c>
      <c r="D64" s="1">
        <v>-6.4390000000000003E-2</v>
      </c>
      <c r="E64" s="1">
        <v>1.5796999999999999E-2</v>
      </c>
      <c r="F64" s="1">
        <v>1.6830999999999999E-2</v>
      </c>
      <c r="G64" s="1">
        <v>7.6920000000000001E-3</v>
      </c>
      <c r="H64" s="1">
        <v>0</v>
      </c>
    </row>
    <row r="65" spans="2:8" x14ac:dyDescent="0.25">
      <c r="B65" s="1">
        <v>3104</v>
      </c>
      <c r="C65" s="1">
        <v>-8.7029999999999996E-2</v>
      </c>
      <c r="D65" s="1">
        <v>-0.20992</v>
      </c>
      <c r="E65" s="1">
        <v>1.3138E-2</v>
      </c>
      <c r="F65" s="1">
        <v>1.5004999999999999E-2</v>
      </c>
      <c r="G65" s="1">
        <v>7.1929999999999997E-3</v>
      </c>
      <c r="H65" s="1">
        <v>0</v>
      </c>
    </row>
    <row r="66" spans="2:8" x14ac:dyDescent="0.25">
      <c r="B66" s="1">
        <v>3105</v>
      </c>
      <c r="C66" s="1">
        <v>-0.1171</v>
      </c>
      <c r="D66" s="1">
        <v>-0.12706000000000001</v>
      </c>
      <c r="E66" s="1">
        <v>2.4198999999999998E-2</v>
      </c>
      <c r="F66" s="1">
        <v>2.5309999999999999E-2</v>
      </c>
      <c r="G66" s="1">
        <v>1.1674E-2</v>
      </c>
      <c r="H66" s="1">
        <v>0</v>
      </c>
    </row>
    <row r="67" spans="2:8" x14ac:dyDescent="0.25">
      <c r="B67" s="1">
        <v>3106</v>
      </c>
      <c r="C67" s="1">
        <v>0.153006</v>
      </c>
      <c r="D67" s="1">
        <v>0.19284499999999999</v>
      </c>
      <c r="E67" s="1">
        <v>1.6116999999999999E-2</v>
      </c>
      <c r="F67" s="1">
        <v>1.1298000000000001E-2</v>
      </c>
      <c r="G67" s="1">
        <v>1.1677999999999999E-2</v>
      </c>
      <c r="H67" s="1">
        <v>0</v>
      </c>
    </row>
    <row r="68" spans="2:8" x14ac:dyDescent="0.25">
      <c r="B68" s="1">
        <v>3107</v>
      </c>
      <c r="C68" s="1">
        <v>-6.9940000000000002E-2</v>
      </c>
      <c r="D68" s="1">
        <v>-5.3499999999999999E-2</v>
      </c>
      <c r="E68" s="1">
        <v>7.4079999999999997E-3</v>
      </c>
      <c r="F68" s="1">
        <v>-2.0300000000000001E-3</v>
      </c>
      <c r="G68" s="1">
        <v>2.7950000000000002E-3</v>
      </c>
      <c r="H68" s="1">
        <v>0</v>
      </c>
    </row>
    <row r="69" spans="2:8" x14ac:dyDescent="0.25">
      <c r="B69" s="1">
        <v>3108</v>
      </c>
      <c r="C69" s="1">
        <v>2.0421000000000002E-2</v>
      </c>
      <c r="D69" s="1">
        <v>-7.4060000000000001E-2</v>
      </c>
      <c r="E69" s="1">
        <v>3.4120000000000001E-3</v>
      </c>
      <c r="F69" s="1">
        <v>3.454E-3</v>
      </c>
      <c r="G69" s="1">
        <v>2.5579999999999999E-3</v>
      </c>
      <c r="H69" s="1">
        <v>0</v>
      </c>
    </row>
    <row r="70" spans="2:8" x14ac:dyDescent="0.25">
      <c r="B70" s="1">
        <v>3109</v>
      </c>
      <c r="C70" s="1">
        <v>-0.29282000000000002</v>
      </c>
      <c r="D70" s="1">
        <v>-0.32018000000000002</v>
      </c>
      <c r="E70" s="1">
        <v>3.0349999999999999E-3</v>
      </c>
      <c r="F70" s="1">
        <v>-2.3640000000000001E-2</v>
      </c>
      <c r="G70" s="1">
        <v>4.6909999999999999E-3</v>
      </c>
      <c r="H70" s="1">
        <v>0</v>
      </c>
    </row>
    <row r="71" spans="2:8" x14ac:dyDescent="0.25">
      <c r="B71" s="1">
        <v>3110</v>
      </c>
      <c r="C71" s="1">
        <v>9.6280000000000004E-2</v>
      </c>
      <c r="D71" s="1">
        <v>8.3636000000000002E-2</v>
      </c>
      <c r="E71" s="1">
        <v>-2.962E-2</v>
      </c>
      <c r="F71" s="1">
        <v>-2.6339999999999999E-2</v>
      </c>
      <c r="G71" s="1">
        <v>7.705E-3</v>
      </c>
      <c r="H71" s="1">
        <v>0</v>
      </c>
    </row>
    <row r="72" spans="2:8" x14ac:dyDescent="0.25">
      <c r="B72" s="1">
        <v>3111</v>
      </c>
      <c r="C72" s="1">
        <v>-6.8559999999999996E-2</v>
      </c>
      <c r="D72" s="1">
        <v>-8.9630000000000001E-2</v>
      </c>
      <c r="E72" s="1">
        <v>-7.6899999999999998E-3</v>
      </c>
      <c r="F72" s="1">
        <v>1.3934999999999999E-2</v>
      </c>
      <c r="G72" s="1">
        <v>1.2884E-2</v>
      </c>
      <c r="H72" s="1">
        <v>0</v>
      </c>
    </row>
    <row r="73" spans="2:8" x14ac:dyDescent="0.25">
      <c r="B73" s="1">
        <v>3112</v>
      </c>
      <c r="C73" s="1">
        <v>-0.13092999999999999</v>
      </c>
      <c r="D73" s="1">
        <v>-0.21043000000000001</v>
      </c>
      <c r="E73" s="1">
        <v>-1.9529999999999999E-2</v>
      </c>
      <c r="F73" s="1">
        <v>-1.29E-2</v>
      </c>
      <c r="G73" s="1">
        <v>1.0319E-2</v>
      </c>
      <c r="H73" s="1">
        <v>0</v>
      </c>
    </row>
    <row r="74" spans="2:8" x14ac:dyDescent="0.25">
      <c r="B74" s="1">
        <v>3201</v>
      </c>
      <c r="C74" s="1">
        <v>-6.4999999999999997E-3</v>
      </c>
      <c r="D74" s="1">
        <v>0.122498</v>
      </c>
      <c r="E74" s="1">
        <v>1.5395000000000001E-2</v>
      </c>
      <c r="F74" s="1">
        <v>2.3976999999999998E-2</v>
      </c>
      <c r="G74" s="1">
        <v>2.2905999999999999E-2</v>
      </c>
      <c r="H74" s="1">
        <v>1</v>
      </c>
    </row>
    <row r="75" spans="2:8" x14ac:dyDescent="0.25">
      <c r="B75" s="1">
        <v>3202</v>
      </c>
      <c r="C75" s="1">
        <v>7.1053000000000005E-2</v>
      </c>
      <c r="D75" s="1">
        <v>4.3069000000000003E-2</v>
      </c>
      <c r="E75" s="1">
        <v>-9.7800000000000005E-3</v>
      </c>
      <c r="F75" s="1">
        <v>5.5352999999999999E-2</v>
      </c>
      <c r="G75" s="1">
        <v>1.6320000000000001E-2</v>
      </c>
      <c r="H75" s="1">
        <v>0</v>
      </c>
    </row>
    <row r="76" spans="2:8" x14ac:dyDescent="0.25">
      <c r="B76" s="1">
        <v>3203</v>
      </c>
      <c r="C76" s="1">
        <v>-0.11106000000000001</v>
      </c>
      <c r="D76" s="1">
        <v>-0.12634999999999999</v>
      </c>
      <c r="E76" s="1">
        <v>4.0339E-2</v>
      </c>
      <c r="F76" s="1">
        <v>2.892E-3</v>
      </c>
      <c r="G76" s="1">
        <v>6.3680000000000004E-3</v>
      </c>
      <c r="H76" s="1">
        <v>0</v>
      </c>
    </row>
    <row r="77" spans="2:8" x14ac:dyDescent="0.25">
      <c r="B77" s="1">
        <v>3204</v>
      </c>
      <c r="C77" s="1">
        <v>-0.19258</v>
      </c>
      <c r="D77" s="1">
        <v>-0.21482999999999999</v>
      </c>
      <c r="E77" s="1">
        <v>-1.0460000000000001E-2</v>
      </c>
      <c r="F77" s="1">
        <v>6.7519999999999997E-2</v>
      </c>
      <c r="G77" s="1">
        <v>8.2880000000000002E-3</v>
      </c>
      <c r="H77" s="1">
        <v>0</v>
      </c>
    </row>
    <row r="78" spans="2:8" x14ac:dyDescent="0.25">
      <c r="B78" s="1">
        <v>3205</v>
      </c>
      <c r="C78" s="1">
        <v>-0.20516999999999999</v>
      </c>
      <c r="D78" s="1">
        <v>-0.10496</v>
      </c>
      <c r="E78" s="1">
        <v>2.5087999999999999E-2</v>
      </c>
      <c r="F78" s="1">
        <v>-3.5310000000000001E-2</v>
      </c>
      <c r="G78" s="1">
        <v>1.5001E-2</v>
      </c>
      <c r="H78" s="1">
        <v>0</v>
      </c>
    </row>
    <row r="79" spans="2:8" x14ac:dyDescent="0.25">
      <c r="B79" s="1">
        <v>3206</v>
      </c>
      <c r="C79" s="1">
        <v>5.0619999999999997E-3</v>
      </c>
      <c r="D79" s="1">
        <v>1.059E-2</v>
      </c>
      <c r="E79" s="1">
        <v>6.3990000000000002E-3</v>
      </c>
      <c r="F79" s="1">
        <v>4.6528E-2</v>
      </c>
      <c r="G79" s="1">
        <v>7.5189999999999996E-3</v>
      </c>
      <c r="H79" s="1">
        <v>0</v>
      </c>
    </row>
    <row r="80" spans="2:8" x14ac:dyDescent="0.25">
      <c r="B80" s="1">
        <v>3207</v>
      </c>
      <c r="C80" s="1">
        <v>0.38149</v>
      </c>
      <c r="D80" s="1">
        <v>0.35226099999999999</v>
      </c>
      <c r="E80" s="1">
        <v>4.3E-3</v>
      </c>
      <c r="F80" s="1">
        <v>4.8120000000000003E-2</v>
      </c>
      <c r="G80" s="1">
        <v>2.5000000000000001E-4</v>
      </c>
      <c r="H80" s="1">
        <v>0</v>
      </c>
    </row>
    <row r="81" spans="2:8" x14ac:dyDescent="0.25">
      <c r="B81" s="1">
        <v>3208</v>
      </c>
      <c r="C81" s="1">
        <v>0.39913999999999999</v>
      </c>
      <c r="D81" s="1">
        <v>0.74685199999999996</v>
      </c>
      <c r="E81" s="1">
        <v>5.5855000000000002E-2</v>
      </c>
      <c r="F81" s="1">
        <v>1.2526000000000001E-2</v>
      </c>
      <c r="G81" s="1">
        <v>1.2586E-2</v>
      </c>
      <c r="H81" s="1">
        <v>0</v>
      </c>
    </row>
    <row r="82" spans="2:8" x14ac:dyDescent="0.25">
      <c r="B82" s="1">
        <v>3209</v>
      </c>
      <c r="C82" s="1">
        <v>-2.9600000000000001E-2</v>
      </c>
      <c r="D82" s="1">
        <v>-0.12703</v>
      </c>
      <c r="E82" s="1">
        <v>3.5062999999999997E-2</v>
      </c>
      <c r="F82" s="1">
        <v>1.0671999999999999E-2</v>
      </c>
      <c r="G82" s="1">
        <v>5.2719999999999998E-3</v>
      </c>
      <c r="H82" s="1">
        <v>0</v>
      </c>
    </row>
    <row r="83" spans="2:8" x14ac:dyDescent="0.25">
      <c r="B83" s="1">
        <v>3210</v>
      </c>
      <c r="C83" s="1">
        <v>-0.12742000000000001</v>
      </c>
      <c r="D83" s="1">
        <v>-0.17002999999999999</v>
      </c>
      <c r="E83" s="1">
        <v>1.4881E-2</v>
      </c>
      <c r="F83" s="1">
        <v>5.7800000000000004E-3</v>
      </c>
      <c r="G83" s="1">
        <v>7.6600000000000001E-3</v>
      </c>
      <c r="H83" s="1">
        <v>0</v>
      </c>
    </row>
    <row r="84" spans="2:8" x14ac:dyDescent="0.25">
      <c r="B84" s="1">
        <v>3211</v>
      </c>
      <c r="C84" s="1">
        <v>-3.6639999999999999E-2</v>
      </c>
      <c r="D84" s="1">
        <v>-0.11767</v>
      </c>
      <c r="E84" s="1">
        <v>1.2324999999999999E-2</v>
      </c>
      <c r="F84" s="1">
        <v>8.2389999999999998E-3</v>
      </c>
      <c r="G84" s="1">
        <v>5.2100000000000002E-3</v>
      </c>
      <c r="H84" s="1">
        <v>0</v>
      </c>
    </row>
    <row r="85" spans="2:8" x14ac:dyDescent="0.25">
      <c r="B85" s="1">
        <v>3212</v>
      </c>
      <c r="C85" s="1">
        <v>6.6589999999999996E-2</v>
      </c>
      <c r="D85" s="1">
        <v>-3.909E-2</v>
      </c>
      <c r="E85" s="1">
        <v>2.4001000000000001E-2</v>
      </c>
      <c r="F85" s="1">
        <v>2.3202E-2</v>
      </c>
      <c r="G85" s="1">
        <v>1.0208999999999999E-2</v>
      </c>
      <c r="H85" s="1">
        <v>0</v>
      </c>
    </row>
    <row r="86" spans="2:8" x14ac:dyDescent="0.25">
      <c r="B86" s="1">
        <v>3301</v>
      </c>
      <c r="C86" s="1">
        <v>2.4014000000000001E-2</v>
      </c>
      <c r="D86" s="1">
        <v>7.0359999999999997E-3</v>
      </c>
      <c r="E86" s="1">
        <v>7.0005999999999999E-2</v>
      </c>
      <c r="F86" s="1">
        <v>3.0143E-2</v>
      </c>
      <c r="G86" s="1">
        <v>1.5414000000000001E-2</v>
      </c>
      <c r="H86" s="1">
        <v>1</v>
      </c>
    </row>
    <row r="87" spans="2:8" x14ac:dyDescent="0.25">
      <c r="B87" s="1">
        <v>3302</v>
      </c>
      <c r="C87" s="1">
        <v>-0.16169</v>
      </c>
      <c r="D87" s="1">
        <v>-0.11223</v>
      </c>
      <c r="E87" s="1">
        <v>-3.6760000000000001E-2</v>
      </c>
      <c r="F87" s="1">
        <v>-1.03E-2</v>
      </c>
      <c r="G87" s="1">
        <v>1.5278999999999999E-2</v>
      </c>
      <c r="H87" s="1">
        <v>0</v>
      </c>
    </row>
    <row r="88" spans="2:8" x14ac:dyDescent="0.25">
      <c r="B88" s="1">
        <v>3303</v>
      </c>
      <c r="C88" s="1">
        <v>4.3229999999999998E-2</v>
      </c>
      <c r="D88" s="1">
        <v>0.11967700000000001</v>
      </c>
      <c r="E88" s="1">
        <v>1.2595E-2</v>
      </c>
      <c r="F88" s="1">
        <v>1.7579999999999998E-2</v>
      </c>
      <c r="G88" s="1">
        <v>8.3149999999999995E-3</v>
      </c>
      <c r="H88" s="1">
        <v>0</v>
      </c>
    </row>
    <row r="89" spans="2:8" x14ac:dyDescent="0.25">
      <c r="B89" s="1">
        <v>3304</v>
      </c>
      <c r="C89" s="1">
        <v>0.42829299999999998</v>
      </c>
      <c r="D89" s="1">
        <v>0.50641400000000003</v>
      </c>
      <c r="E89" s="1">
        <v>-6.8500000000000002E-3</v>
      </c>
      <c r="F89" s="1">
        <v>-5.5999999999999995E-4</v>
      </c>
      <c r="G89" s="1">
        <v>3.6310000000000001E-3</v>
      </c>
      <c r="H89" s="1">
        <v>0</v>
      </c>
    </row>
    <row r="90" spans="2:8" x14ac:dyDescent="0.25">
      <c r="B90" s="1">
        <v>3305</v>
      </c>
      <c r="C90" s="1">
        <v>0.16561000000000001</v>
      </c>
      <c r="D90" s="1">
        <v>0.63126499999999997</v>
      </c>
      <c r="E90" s="1">
        <v>5.6140000000000002E-2</v>
      </c>
      <c r="F90" s="1">
        <v>2.7597E-2</v>
      </c>
      <c r="G90" s="1">
        <v>-2.2300000000000002E-3</v>
      </c>
      <c r="H90" s="1">
        <v>0</v>
      </c>
    </row>
    <row r="91" spans="2:8" x14ac:dyDescent="0.25">
      <c r="B91" s="1">
        <v>3306</v>
      </c>
      <c r="C91" s="1">
        <v>0.123207</v>
      </c>
      <c r="D91" s="1">
        <v>0.25106099999999998</v>
      </c>
      <c r="E91" s="1">
        <v>8.3899999999999999E-3</v>
      </c>
      <c r="F91" s="1">
        <v>-5.6299999999999996E-3</v>
      </c>
      <c r="G91" s="1">
        <v>-1.0370000000000001E-2</v>
      </c>
      <c r="H91" s="1">
        <v>0</v>
      </c>
    </row>
    <row r="92" spans="2:8" x14ac:dyDescent="0.25">
      <c r="B92" s="1">
        <v>3307</v>
      </c>
      <c r="C92" s="1">
        <v>-0.11502999999999999</v>
      </c>
      <c r="D92" s="1">
        <v>-8.3909999999999998E-2</v>
      </c>
      <c r="E92" s="1">
        <v>-1.277E-2</v>
      </c>
      <c r="F92" s="1">
        <v>-3.057E-2</v>
      </c>
      <c r="G92" s="1">
        <v>-2.8680000000000001E-2</v>
      </c>
      <c r="H92" s="1">
        <v>0</v>
      </c>
    </row>
    <row r="93" spans="2:8" x14ac:dyDescent="0.25">
      <c r="B93" s="1">
        <v>3308</v>
      </c>
      <c r="C93" s="1">
        <v>0.110399</v>
      </c>
      <c r="D93" s="1">
        <v>8.2222000000000003E-2</v>
      </c>
      <c r="E93" s="1">
        <v>-8.9999999999999998E-4</v>
      </c>
      <c r="F93" s="1">
        <v>-5.79E-3</v>
      </c>
      <c r="G93" s="1">
        <v>-9.9500000000000005E-3</v>
      </c>
      <c r="H93" s="1">
        <v>0</v>
      </c>
    </row>
    <row r="94" spans="2:8" x14ac:dyDescent="0.25">
      <c r="B94" s="1">
        <v>3309</v>
      </c>
      <c r="C94" s="1">
        <v>-0.11181000000000001</v>
      </c>
      <c r="D94" s="1">
        <v>-0.15947</v>
      </c>
      <c r="E94" s="1">
        <v>-1.4E-3</v>
      </c>
      <c r="F94" s="1">
        <v>2.307E-3</v>
      </c>
      <c r="G94" s="1">
        <v>1.5100000000000001E-4</v>
      </c>
      <c r="H94" s="1">
        <v>0</v>
      </c>
    </row>
    <row r="95" spans="2:8" x14ac:dyDescent="0.25">
      <c r="B95" s="1">
        <v>3310</v>
      </c>
      <c r="C95" s="1">
        <v>-8.5449999999999998E-2</v>
      </c>
      <c r="D95" s="1">
        <v>-0.12359000000000001</v>
      </c>
      <c r="E95" s="1">
        <v>4.0000000000000001E-3</v>
      </c>
      <c r="F95" s="1">
        <v>-9.1000000000000004E-3</v>
      </c>
      <c r="G95" s="14">
        <v>8.5000000000000006E-5</v>
      </c>
      <c r="H95" s="1">
        <v>0</v>
      </c>
    </row>
    <row r="96" spans="2:8" x14ac:dyDescent="0.25">
      <c r="B96" s="1">
        <v>3311</v>
      </c>
      <c r="C96" s="1">
        <v>0.112723</v>
      </c>
      <c r="D96" s="1">
        <v>6.5407000000000007E-2</v>
      </c>
      <c r="E96" s="1">
        <v>-2.4799999999999999E-2</v>
      </c>
      <c r="F96" s="1">
        <v>-1.494E-2</v>
      </c>
      <c r="G96" s="1">
        <v>1.8100000000000001E-4</v>
      </c>
      <c r="H96" s="1">
        <v>0</v>
      </c>
    </row>
    <row r="97" spans="2:8" x14ac:dyDescent="0.25">
      <c r="B97" s="1">
        <v>3312</v>
      </c>
      <c r="C97" s="1">
        <v>3.0353999999999999E-2</v>
      </c>
      <c r="D97" s="1">
        <v>1.0553999999999999E-2</v>
      </c>
      <c r="E97" s="1">
        <v>3.0751000000000001E-2</v>
      </c>
      <c r="F97" s="1">
        <v>-6.2199999999999998E-3</v>
      </c>
      <c r="G97" s="1">
        <v>5.2519999999999997E-3</v>
      </c>
      <c r="H97" s="1">
        <v>0</v>
      </c>
    </row>
    <row r="98" spans="2:8" x14ac:dyDescent="0.25">
      <c r="B98" s="1">
        <v>3401</v>
      </c>
      <c r="C98" s="1">
        <v>0.101855</v>
      </c>
      <c r="D98" s="1">
        <v>0.38401200000000002</v>
      </c>
      <c r="E98" s="1">
        <v>2.0624E-2</v>
      </c>
      <c r="F98" s="1">
        <v>2.0639000000000001E-2</v>
      </c>
      <c r="G98" s="1">
        <v>-4.5999999999999999E-3</v>
      </c>
      <c r="H98" s="1">
        <v>1</v>
      </c>
    </row>
    <row r="99" spans="2:8" x14ac:dyDescent="0.25">
      <c r="B99" s="1">
        <v>3402</v>
      </c>
      <c r="C99" s="1">
        <v>-3.9800000000000002E-2</v>
      </c>
      <c r="D99" s="1">
        <v>9.0259999999999993E-3</v>
      </c>
      <c r="E99" s="1">
        <v>7.0239999999999999E-3</v>
      </c>
      <c r="F99" s="1">
        <v>5.4600000000000004E-4</v>
      </c>
      <c r="G99" s="1">
        <v>-7.3299999999999997E-3</v>
      </c>
      <c r="H99" s="1">
        <v>0</v>
      </c>
    </row>
    <row r="100" spans="2:8" x14ac:dyDescent="0.25">
      <c r="B100" s="1">
        <v>3403</v>
      </c>
      <c r="C100" s="1">
        <v>0</v>
      </c>
      <c r="D100" s="1">
        <v>-1.1800000000000001E-3</v>
      </c>
      <c r="E100" s="1">
        <v>1.8700000000000001E-2</v>
      </c>
      <c r="F100" s="1">
        <v>1.9692999999999999E-2</v>
      </c>
      <c r="G100" s="1">
        <v>2.1000000000000001E-4</v>
      </c>
      <c r="H100" s="1">
        <v>0</v>
      </c>
    </row>
    <row r="101" spans="2:8" x14ac:dyDescent="0.25">
      <c r="B101" s="1">
        <v>3404</v>
      </c>
      <c r="C101" s="1">
        <v>-2.2610000000000002E-2</v>
      </c>
      <c r="D101" s="1">
        <v>2.6464999999999999E-2</v>
      </c>
      <c r="E101" s="1">
        <v>1.2906000000000001E-2</v>
      </c>
      <c r="F101" s="1">
        <v>1.5069000000000001E-2</v>
      </c>
      <c r="G101" s="1">
        <v>2.5690000000000001E-3</v>
      </c>
      <c r="H101" s="1">
        <v>0</v>
      </c>
    </row>
    <row r="102" spans="2:8" x14ac:dyDescent="0.25">
      <c r="B102" s="1">
        <v>3405</v>
      </c>
      <c r="C102" s="1">
        <v>-7.6130000000000003E-2</v>
      </c>
      <c r="D102" s="1">
        <v>-0.13005</v>
      </c>
      <c r="E102" s="1">
        <v>6.4869999999999997E-3</v>
      </c>
      <c r="F102" s="1">
        <v>1.0599000000000001E-2</v>
      </c>
      <c r="G102" s="1">
        <v>-2.4499999999999999E-3</v>
      </c>
      <c r="H102" s="1">
        <v>0</v>
      </c>
    </row>
    <row r="103" spans="2:8" x14ac:dyDescent="0.25">
      <c r="B103" s="1">
        <v>3406</v>
      </c>
      <c r="C103" s="1">
        <v>2.0386999999999999E-2</v>
      </c>
      <c r="D103" s="1">
        <v>-4.9399999999999999E-3</v>
      </c>
      <c r="E103" s="1">
        <v>1.3294E-2</v>
      </c>
      <c r="F103" s="1">
        <v>4.2050000000000004E-3</v>
      </c>
      <c r="G103" s="1">
        <v>-2.4399999999999999E-3</v>
      </c>
      <c r="H103" s="1">
        <v>0</v>
      </c>
    </row>
    <row r="104" spans="2:8" x14ac:dyDescent="0.25">
      <c r="B104" s="1">
        <v>3407</v>
      </c>
      <c r="C104" s="1">
        <v>-0.11315</v>
      </c>
      <c r="D104" s="1">
        <v>-0.22589999999999999</v>
      </c>
      <c r="E104" s="1">
        <v>4.7000000000000002E-3</v>
      </c>
      <c r="F104" s="1">
        <v>3.9969999999999997E-3</v>
      </c>
      <c r="G104" s="14">
        <v>6.4999999999999994E-5</v>
      </c>
      <c r="H104" s="1">
        <v>0</v>
      </c>
    </row>
    <row r="105" spans="2:8" x14ac:dyDescent="0.25">
      <c r="B105" s="1">
        <v>3408</v>
      </c>
      <c r="C105" s="1">
        <v>5.8560000000000001E-2</v>
      </c>
      <c r="D105" s="1">
        <v>0.15210399999999999</v>
      </c>
      <c r="E105" s="1">
        <v>2.2000000000000001E-3</v>
      </c>
      <c r="F105" s="1">
        <v>-1.434E-2</v>
      </c>
      <c r="G105" s="1">
        <v>-2.4299999999999999E-3</v>
      </c>
      <c r="H105" s="1">
        <v>0</v>
      </c>
    </row>
    <row r="106" spans="2:8" x14ac:dyDescent="0.25">
      <c r="B106" s="1">
        <v>3409</v>
      </c>
      <c r="C106" s="1">
        <v>-1.8239999999999999E-2</v>
      </c>
      <c r="D106" s="1">
        <v>-3.1640000000000001E-2</v>
      </c>
      <c r="E106" s="1">
        <v>-2.1059999999999999E-2</v>
      </c>
      <c r="F106" s="1">
        <v>-2.955E-2</v>
      </c>
      <c r="G106" s="1">
        <v>-1.491E-2</v>
      </c>
      <c r="H106" s="1">
        <v>0</v>
      </c>
    </row>
    <row r="107" spans="2:8" x14ac:dyDescent="0.25">
      <c r="B107" s="1">
        <v>3410</v>
      </c>
      <c r="C107" s="1">
        <v>-2.12E-2</v>
      </c>
      <c r="D107" s="1">
        <v>1.7049000000000002E-2</v>
      </c>
      <c r="E107" s="1">
        <v>1.7571E-2</v>
      </c>
      <c r="F107" s="1">
        <v>2.5604999999999999E-2</v>
      </c>
      <c r="G107" s="1">
        <v>7.4869999999999997E-3</v>
      </c>
      <c r="H107" s="1">
        <v>0</v>
      </c>
    </row>
    <row r="108" spans="2:8" x14ac:dyDescent="0.25">
      <c r="B108" s="1">
        <v>3411</v>
      </c>
      <c r="C108" s="1">
        <v>9.6685999999999994E-2</v>
      </c>
      <c r="D108" s="1">
        <v>9.7276000000000001E-2</v>
      </c>
      <c r="E108" s="1">
        <v>1.5375E-2</v>
      </c>
      <c r="F108" s="1">
        <v>6.1999999999999998E-3</v>
      </c>
      <c r="G108" s="1">
        <v>2.5590000000000001E-3</v>
      </c>
      <c r="H108" s="1">
        <v>0</v>
      </c>
    </row>
    <row r="109" spans="2:8" x14ac:dyDescent="0.25">
      <c r="B109" s="1">
        <v>3412</v>
      </c>
      <c r="C109" s="1">
        <v>1.433E-3</v>
      </c>
      <c r="D109" s="1">
        <v>1.9706999999999999E-2</v>
      </c>
      <c r="E109" s="1">
        <v>1.2581E-2</v>
      </c>
      <c r="F109" s="1">
        <v>1.3723000000000001E-2</v>
      </c>
      <c r="G109" s="1">
        <v>2.6020000000000001E-3</v>
      </c>
      <c r="H109" s="1">
        <v>0</v>
      </c>
    </row>
    <row r="110" spans="2:8" x14ac:dyDescent="0.25">
      <c r="B110" s="1">
        <v>3501</v>
      </c>
      <c r="C110" s="1">
        <v>-5.5980000000000002E-2</v>
      </c>
      <c r="D110" s="1">
        <v>-4.7719999999999999E-2</v>
      </c>
      <c r="E110" s="1">
        <v>6.1749999999999999E-3</v>
      </c>
      <c r="F110" s="1">
        <v>3.2499999999999999E-3</v>
      </c>
      <c r="G110" s="1">
        <v>-1.4800000000000001E-2</v>
      </c>
      <c r="H110" s="1">
        <v>1</v>
      </c>
    </row>
    <row r="111" spans="2:8" x14ac:dyDescent="0.25">
      <c r="B111" s="1">
        <v>3502</v>
      </c>
      <c r="C111" s="1">
        <v>-4.1419999999999998E-2</v>
      </c>
      <c r="D111" s="1">
        <v>-6.6570000000000004E-2</v>
      </c>
      <c r="E111" s="1">
        <v>6.7470000000000004E-3</v>
      </c>
      <c r="F111" s="1">
        <v>1.818E-3</v>
      </c>
      <c r="G111" s="1">
        <v>-7.1799999999999998E-3</v>
      </c>
      <c r="H111" s="1">
        <v>0</v>
      </c>
    </row>
    <row r="112" spans="2:8" x14ac:dyDescent="0.25">
      <c r="B112" s="1">
        <v>3503</v>
      </c>
      <c r="C112" s="1">
        <v>-2.6169999999999999E-2</v>
      </c>
      <c r="D112" s="1">
        <v>-0.11642</v>
      </c>
      <c r="E112" s="1">
        <v>6.7330000000000003E-3</v>
      </c>
      <c r="F112" s="1">
        <v>6.5820000000000002E-3</v>
      </c>
      <c r="G112" s="1">
        <v>2.5579999999999999E-3</v>
      </c>
      <c r="H112" s="1">
        <v>0</v>
      </c>
    </row>
    <row r="113" spans="2:8" x14ac:dyDescent="0.25">
      <c r="B113" s="1">
        <v>3504</v>
      </c>
      <c r="C113" s="1">
        <v>8.8236999999999996E-2</v>
      </c>
      <c r="D113" s="1">
        <v>6.9352999999999998E-2</v>
      </c>
      <c r="E113" s="1">
        <v>1.444E-3</v>
      </c>
      <c r="F113" s="1">
        <v>-1.8799999999999999E-3</v>
      </c>
      <c r="G113" s="1">
        <v>-9.6299999999999997E-3</v>
      </c>
      <c r="H113" s="1">
        <v>0</v>
      </c>
    </row>
    <row r="114" spans="2:8" x14ac:dyDescent="0.25">
      <c r="B114" s="1">
        <v>3505</v>
      </c>
      <c r="C114" s="1">
        <v>4.5779E-2</v>
      </c>
      <c r="D114" s="1">
        <v>2.4139999999999999E-3</v>
      </c>
      <c r="E114" s="1">
        <v>9.0310000000000008E-3</v>
      </c>
      <c r="F114" s="1">
        <v>-8.3000000000000001E-4</v>
      </c>
      <c r="G114" s="1">
        <v>4.96E-3</v>
      </c>
      <c r="H114" s="1">
        <v>0</v>
      </c>
    </row>
    <row r="115" spans="2:8" x14ac:dyDescent="0.25">
      <c r="B115" s="1">
        <v>3506</v>
      </c>
      <c r="C115" s="1">
        <v>7.2364999999999999E-2</v>
      </c>
      <c r="D115" s="1">
        <v>3.2906999999999999E-2</v>
      </c>
      <c r="E115" s="1">
        <v>1.3627E-2</v>
      </c>
      <c r="F115" s="1">
        <v>1.1631000000000001E-2</v>
      </c>
      <c r="G115" s="1">
        <v>2.5479999999999999E-3</v>
      </c>
      <c r="H115" s="1">
        <v>0</v>
      </c>
    </row>
    <row r="116" spans="2:8" x14ac:dyDescent="0.25">
      <c r="B116" s="1">
        <v>3507</v>
      </c>
      <c r="C116" s="1">
        <v>8.9910000000000004E-2</v>
      </c>
      <c r="D116" s="1">
        <v>9.0374999999999997E-2</v>
      </c>
      <c r="E116" s="1">
        <v>1.5966000000000001E-2</v>
      </c>
      <c r="F116" s="1">
        <v>9.4450000000000003E-3</v>
      </c>
      <c r="G116" s="1">
        <v>5.0000000000000001E-3</v>
      </c>
      <c r="H116" s="1">
        <v>0</v>
      </c>
    </row>
    <row r="117" spans="2:8" x14ac:dyDescent="0.25">
      <c r="B117" s="1">
        <v>3508</v>
      </c>
      <c r="C117" s="1">
        <v>2.7977999999999999E-2</v>
      </c>
      <c r="D117" s="1">
        <v>5.4461000000000002E-2</v>
      </c>
      <c r="E117" s="1">
        <v>-4.1999999999999997E-3</v>
      </c>
      <c r="F117" s="1">
        <v>-1.3339999999999999E-2</v>
      </c>
      <c r="G117" s="1">
        <v>1.2899999999999999E-4</v>
      </c>
      <c r="H117" s="1">
        <v>0</v>
      </c>
    </row>
    <row r="118" spans="2:8" x14ac:dyDescent="0.25">
      <c r="B118" s="1">
        <v>3509</v>
      </c>
      <c r="C118" s="1">
        <v>2.0728E-2</v>
      </c>
      <c r="D118" s="1">
        <v>3.0762999999999999E-2</v>
      </c>
      <c r="E118" s="1">
        <v>-4.8900000000000002E-3</v>
      </c>
      <c r="F118" s="1">
        <v>-4.0299999999999997E-3</v>
      </c>
      <c r="G118" s="1">
        <v>-4.7699999999999999E-3</v>
      </c>
      <c r="H118" s="1">
        <v>0</v>
      </c>
    </row>
    <row r="119" spans="2:8" x14ac:dyDescent="0.25">
      <c r="B119" s="1">
        <v>3510</v>
      </c>
      <c r="C119" s="1">
        <v>7.7653E-2</v>
      </c>
      <c r="D119" s="1">
        <v>9.9354999999999999E-2</v>
      </c>
      <c r="E119" s="1">
        <v>4.1999999999999997E-3</v>
      </c>
      <c r="F119" s="1">
        <v>6.0759999999999998E-3</v>
      </c>
      <c r="G119" s="1">
        <v>1.25E-4</v>
      </c>
      <c r="H119" s="1">
        <v>0</v>
      </c>
    </row>
    <row r="120" spans="2:8" x14ac:dyDescent="0.25">
      <c r="B120" s="1">
        <v>3511</v>
      </c>
      <c r="C120" s="1">
        <v>4.2485000000000002E-2</v>
      </c>
      <c r="D120" s="1">
        <v>0.136328</v>
      </c>
      <c r="E120" s="1">
        <v>2.0339999999999998E-3</v>
      </c>
      <c r="F120" s="1">
        <v>-3.8999999999999998E-3</v>
      </c>
      <c r="G120" s="1">
        <v>-4.6299999999999996E-3</v>
      </c>
      <c r="H120" s="1">
        <v>0</v>
      </c>
    </row>
    <row r="121" spans="2:8" x14ac:dyDescent="0.25">
      <c r="B121" s="1">
        <v>3512</v>
      </c>
      <c r="C121" s="1">
        <v>3.6961000000000001E-2</v>
      </c>
      <c r="D121" s="1">
        <v>5.7426999999999999E-2</v>
      </c>
      <c r="E121" s="1">
        <v>5.8789999999999997E-3</v>
      </c>
      <c r="F121" s="1">
        <v>4.6020000000000002E-3</v>
      </c>
      <c r="G121" s="1">
        <v>-2.2899999999999999E-3</v>
      </c>
      <c r="H121" s="1">
        <v>0</v>
      </c>
    </row>
    <row r="122" spans="2:8" x14ac:dyDescent="0.25">
      <c r="B122" s="1">
        <v>3601</v>
      </c>
      <c r="C122" s="1">
        <v>6.7014000000000004E-2</v>
      </c>
      <c r="D122" s="1">
        <v>0.30091499999999999</v>
      </c>
      <c r="E122" s="1">
        <v>8.2000000000000007E-3</v>
      </c>
      <c r="F122" s="1">
        <v>5.5250000000000004E-3</v>
      </c>
      <c r="G122" s="1">
        <v>1.2899999999999999E-4</v>
      </c>
      <c r="H122" s="1">
        <v>1</v>
      </c>
    </row>
    <row r="123" spans="2:8" x14ac:dyDescent="0.25">
      <c r="B123" s="1">
        <v>3602</v>
      </c>
      <c r="C123" s="1">
        <v>2.7192999999999998E-2</v>
      </c>
      <c r="D123" s="1">
        <v>6.5039E-2</v>
      </c>
      <c r="E123" s="1">
        <v>1.0231000000000001E-2</v>
      </c>
      <c r="F123" s="1">
        <v>1.2943E-2</v>
      </c>
      <c r="G123" s="1">
        <v>4.9519999999999998E-3</v>
      </c>
      <c r="H123" s="1">
        <v>0</v>
      </c>
    </row>
    <row r="124" spans="2:8" x14ac:dyDescent="0.25">
      <c r="B124" s="1">
        <v>3603</v>
      </c>
      <c r="C124" s="1">
        <v>3.1657999999999999E-2</v>
      </c>
      <c r="D124" s="1">
        <v>1.1433E-2</v>
      </c>
      <c r="E124" s="1">
        <v>1.3054E-2</v>
      </c>
      <c r="F124" s="1">
        <v>1.5487000000000001E-2</v>
      </c>
      <c r="G124" s="1">
        <v>5.0270000000000002E-3</v>
      </c>
      <c r="H124" s="1">
        <v>0</v>
      </c>
    </row>
    <row r="125" spans="2:8" x14ac:dyDescent="0.25">
      <c r="B125" s="1">
        <v>3604</v>
      </c>
      <c r="C125" s="1">
        <v>-7.5069999999999998E-2</v>
      </c>
      <c r="D125" s="1">
        <v>-0.17945</v>
      </c>
      <c r="E125" s="1">
        <v>2.5999999999999999E-3</v>
      </c>
      <c r="F125" s="1">
        <v>3.5270000000000002E-3</v>
      </c>
      <c r="G125" s="1">
        <v>1.6699999999999999E-4</v>
      </c>
      <c r="H125" s="1">
        <v>0</v>
      </c>
    </row>
    <row r="126" spans="2:8" x14ac:dyDescent="0.25">
      <c r="B126" s="1">
        <v>3605</v>
      </c>
      <c r="C126" s="1">
        <v>5.4466000000000001E-2</v>
      </c>
      <c r="D126" s="1">
        <v>2.7215E-2</v>
      </c>
      <c r="E126" s="1">
        <v>4.0000000000000001E-3</v>
      </c>
      <c r="F126" s="1">
        <v>4.0489999999999996E-3</v>
      </c>
      <c r="G126" s="1">
        <v>1.6100000000000001E-4</v>
      </c>
      <c r="H126" s="1">
        <v>0</v>
      </c>
    </row>
    <row r="127" spans="2:8" x14ac:dyDescent="0.25">
      <c r="B127" s="1">
        <v>3606</v>
      </c>
      <c r="C127" s="1">
        <v>2.3577000000000001E-2</v>
      </c>
      <c r="D127" s="1">
        <v>-3.288E-2</v>
      </c>
      <c r="E127" s="1">
        <v>-1.56E-3</v>
      </c>
      <c r="F127" s="1">
        <v>-7.6299999999999996E-3</v>
      </c>
      <c r="G127" s="1">
        <v>-9.4500000000000001E-3</v>
      </c>
      <c r="H127" s="1">
        <v>0</v>
      </c>
    </row>
    <row r="128" spans="2:8" x14ac:dyDescent="0.25">
      <c r="B128" s="1">
        <v>3607</v>
      </c>
      <c r="C128" s="1">
        <v>6.5250000000000002E-2</v>
      </c>
      <c r="D128" s="1">
        <v>8.2419999999999993E-2</v>
      </c>
      <c r="E128" s="1">
        <v>-3.7299999999999998E-3</v>
      </c>
      <c r="F128" s="1">
        <v>1.1670000000000001E-3</v>
      </c>
      <c r="G128" s="1">
        <v>-4.7000000000000002E-3</v>
      </c>
      <c r="H128" s="1">
        <v>0</v>
      </c>
    </row>
    <row r="129" spans="2:8" x14ac:dyDescent="0.25">
      <c r="B129" s="1">
        <v>3608</v>
      </c>
      <c r="C129" s="1">
        <v>7.9299999999999995E-3</v>
      </c>
      <c r="D129" s="1">
        <v>1.3831E-2</v>
      </c>
      <c r="E129" s="1">
        <v>-5.1000000000000004E-4</v>
      </c>
      <c r="F129" s="1">
        <v>3.8830000000000002E-3</v>
      </c>
      <c r="G129" s="1">
        <v>-7.0400000000000003E-3</v>
      </c>
      <c r="H129" s="1">
        <v>0</v>
      </c>
    </row>
    <row r="130" spans="2:8" x14ac:dyDescent="0.25">
      <c r="B130" s="1">
        <v>3609</v>
      </c>
      <c r="C130" s="1">
        <v>7.3999999999999999E-4</v>
      </c>
      <c r="D130" s="1">
        <v>5.1775000000000002E-2</v>
      </c>
      <c r="E130" s="1">
        <v>4.313E-3</v>
      </c>
      <c r="F130" s="1">
        <v>-5.4999999999999997E-3</v>
      </c>
      <c r="G130" s="1">
        <v>-2.2799999999999999E-3</v>
      </c>
      <c r="H130" s="1">
        <v>0</v>
      </c>
    </row>
    <row r="131" spans="2:8" x14ac:dyDescent="0.25">
      <c r="B131" s="1">
        <v>3610</v>
      </c>
      <c r="C131" s="1">
        <v>7.9833000000000001E-2</v>
      </c>
      <c r="D131" s="1">
        <v>6.5920000000000006E-2</v>
      </c>
      <c r="E131" s="1">
        <v>4.8809999999999999E-3</v>
      </c>
      <c r="F131" s="1">
        <v>2.9510000000000001E-3</v>
      </c>
      <c r="G131" s="1">
        <v>2.578E-3</v>
      </c>
      <c r="H131" s="1">
        <v>0</v>
      </c>
    </row>
    <row r="132" spans="2:8" x14ac:dyDescent="0.25">
      <c r="B132" s="1">
        <v>3611</v>
      </c>
      <c r="C132" s="1">
        <v>1.3363999999999999E-2</v>
      </c>
      <c r="D132" s="1">
        <v>0.14003299999999999</v>
      </c>
      <c r="E132" s="1">
        <v>1.09E-2</v>
      </c>
      <c r="F132" s="1">
        <v>2.0525000000000002E-2</v>
      </c>
      <c r="G132" s="14">
        <v>8.2999999999999998E-5</v>
      </c>
      <c r="H132" s="1">
        <v>0</v>
      </c>
    </row>
    <row r="133" spans="2:8" x14ac:dyDescent="0.25">
      <c r="B133" s="1">
        <v>3612</v>
      </c>
      <c r="C133" s="1">
        <v>-2.8900000000000002E-3</v>
      </c>
      <c r="D133" s="1">
        <v>1.6036999999999999E-2</v>
      </c>
      <c r="E133" s="1">
        <v>1E-3</v>
      </c>
      <c r="F133" s="1">
        <v>3.8300000000000001E-3</v>
      </c>
      <c r="G133" s="14">
        <v>2.8E-5</v>
      </c>
      <c r="H133" s="1">
        <v>0</v>
      </c>
    </row>
    <row r="134" spans="2:8" x14ac:dyDescent="0.25">
      <c r="B134" s="1">
        <v>3701</v>
      </c>
      <c r="C134" s="1">
        <v>3.1838999999999999E-2</v>
      </c>
      <c r="D134" s="1">
        <v>0.11949</v>
      </c>
      <c r="E134" s="1">
        <v>-4.7600000000000003E-3</v>
      </c>
      <c r="F134" s="1">
        <v>-8.4600000000000005E-3</v>
      </c>
      <c r="G134" s="1">
        <v>-7.0499999999999998E-3</v>
      </c>
      <c r="H134" s="1">
        <v>1</v>
      </c>
    </row>
    <row r="135" spans="2:8" x14ac:dyDescent="0.25">
      <c r="B135" s="1">
        <v>3702</v>
      </c>
      <c r="C135" s="1">
        <v>1.6698999999999999E-2</v>
      </c>
      <c r="D135" s="1">
        <v>6.3380000000000006E-2</v>
      </c>
      <c r="E135" s="1">
        <v>-6.9699999999999996E-3</v>
      </c>
      <c r="F135" s="1">
        <v>6.2680000000000001E-3</v>
      </c>
      <c r="G135" s="1">
        <v>-2.2000000000000001E-3</v>
      </c>
      <c r="H135" s="1">
        <v>0</v>
      </c>
    </row>
    <row r="136" spans="2:8" x14ac:dyDescent="0.25">
      <c r="B136" s="1">
        <v>3703</v>
      </c>
      <c r="C136" s="1">
        <v>-1.4829999999999999E-2</v>
      </c>
      <c r="D136" s="1">
        <v>4.8710000000000003E-3</v>
      </c>
      <c r="E136" s="1">
        <v>-1.8489999999999999E-2</v>
      </c>
      <c r="F136" s="1">
        <v>-4.8250000000000001E-2</v>
      </c>
      <c r="G136" s="1">
        <v>-6.9499999999999996E-3</v>
      </c>
      <c r="H136" s="1">
        <v>0</v>
      </c>
    </row>
    <row r="137" spans="2:8" x14ac:dyDescent="0.25">
      <c r="B137" s="1">
        <v>3704</v>
      </c>
      <c r="C137" s="1">
        <v>-8.5610000000000006E-2</v>
      </c>
      <c r="D137" s="1">
        <v>-0.17262</v>
      </c>
      <c r="E137" s="1">
        <v>2.1050000000000001E-3</v>
      </c>
      <c r="F137" s="1">
        <v>-8.0999999999999996E-4</v>
      </c>
      <c r="G137" s="1">
        <v>-4.3499999999999997E-3</v>
      </c>
      <c r="H137" s="1">
        <v>0</v>
      </c>
    </row>
    <row r="138" spans="2:8" x14ac:dyDescent="0.25">
      <c r="B138" s="1">
        <v>3705</v>
      </c>
      <c r="C138" s="1">
        <v>-7.11E-3</v>
      </c>
      <c r="D138" s="1">
        <v>-4.5490000000000003E-2</v>
      </c>
      <c r="E138" s="1">
        <v>-6.7000000000000002E-4</v>
      </c>
      <c r="F138" s="1">
        <v>5.9599999999999996E-4</v>
      </c>
      <c r="G138" s="1">
        <v>-4.0400000000000002E-3</v>
      </c>
      <c r="H138" s="1">
        <v>0</v>
      </c>
    </row>
    <row r="139" spans="2:8" x14ac:dyDescent="0.25">
      <c r="B139" s="1">
        <v>3706</v>
      </c>
      <c r="C139" s="1">
        <v>-5.2760000000000001E-2</v>
      </c>
      <c r="D139" s="1">
        <v>-0.12060999999999999</v>
      </c>
      <c r="E139" s="1">
        <v>2.9740000000000001E-3</v>
      </c>
      <c r="F139" s="1">
        <v>-4.1000000000000003E-3</v>
      </c>
      <c r="G139" s="1">
        <v>-2E-3</v>
      </c>
      <c r="H139" s="1">
        <v>0</v>
      </c>
    </row>
    <row r="140" spans="2:8" x14ac:dyDescent="0.25">
      <c r="B140" s="1">
        <v>3707</v>
      </c>
      <c r="C140" s="1">
        <v>9.9904999999999994E-2</v>
      </c>
      <c r="D140" s="1">
        <v>0.11887499999999999</v>
      </c>
      <c r="E140" s="1">
        <v>-7.3999999999999999E-4</v>
      </c>
      <c r="F140" s="1">
        <v>9.1809999999999999E-3</v>
      </c>
      <c r="G140" s="1">
        <v>-4.3200000000000001E-3</v>
      </c>
      <c r="H140" s="1">
        <v>0</v>
      </c>
    </row>
    <row r="141" spans="2:8" x14ac:dyDescent="0.25">
      <c r="B141" s="1">
        <v>3708</v>
      </c>
      <c r="C141" s="1">
        <v>-5.0599999999999999E-2</v>
      </c>
      <c r="D141" s="1">
        <v>-7.5929999999999997E-2</v>
      </c>
      <c r="E141" s="1">
        <v>-4.0099999999999997E-3</v>
      </c>
      <c r="F141" s="1">
        <v>-1.274E-2</v>
      </c>
      <c r="G141" s="1">
        <v>-2.0600000000000002E-3</v>
      </c>
      <c r="H141" s="1">
        <v>0</v>
      </c>
    </row>
    <row r="142" spans="2:8" x14ac:dyDescent="0.25">
      <c r="B142" s="1">
        <v>3709</v>
      </c>
      <c r="C142" s="1">
        <v>-0.14949000000000001</v>
      </c>
      <c r="D142" s="1">
        <v>-0.26307000000000003</v>
      </c>
      <c r="E142" s="1">
        <v>-6.7200000000000003E-3</v>
      </c>
      <c r="F142" s="1">
        <v>-4.7299999999999998E-3</v>
      </c>
      <c r="G142" s="1">
        <v>-8.8500000000000002E-3</v>
      </c>
      <c r="H142" s="1">
        <v>0</v>
      </c>
    </row>
    <row r="143" spans="2:8" x14ac:dyDescent="0.25">
      <c r="B143" s="1">
        <v>3710</v>
      </c>
      <c r="C143" s="1">
        <v>-9.3539999999999998E-2</v>
      </c>
      <c r="D143" s="1">
        <v>-0.10473</v>
      </c>
      <c r="E143" s="1">
        <v>1.1266E-2</v>
      </c>
      <c r="F143" s="1">
        <v>8.8020000000000008E-3</v>
      </c>
      <c r="G143" s="1">
        <v>4.7330000000000002E-3</v>
      </c>
      <c r="H143" s="1">
        <v>0</v>
      </c>
    </row>
    <row r="144" spans="2:8" x14ac:dyDescent="0.25">
      <c r="B144" s="1">
        <v>3711</v>
      </c>
      <c r="C144" s="1">
        <v>-7.9689999999999997E-2</v>
      </c>
      <c r="D144" s="1">
        <v>-0.13839000000000001</v>
      </c>
      <c r="E144" s="1">
        <v>1.3580999999999999E-2</v>
      </c>
      <c r="F144" s="1">
        <v>1.6438999999999999E-2</v>
      </c>
      <c r="G144" s="1">
        <v>7.0879999999999997E-3</v>
      </c>
      <c r="H144" s="1">
        <v>0</v>
      </c>
    </row>
    <row r="145" spans="2:8" x14ac:dyDescent="0.25">
      <c r="B145" s="1">
        <v>3712</v>
      </c>
      <c r="C145" s="1">
        <v>-4.36E-2</v>
      </c>
      <c r="D145" s="1">
        <v>-0.16705</v>
      </c>
      <c r="E145" s="1">
        <v>9.0089999999999996E-3</v>
      </c>
      <c r="F145" s="1">
        <v>1.0551E-2</v>
      </c>
      <c r="G145" s="1">
        <v>2.3479999999999998E-3</v>
      </c>
      <c r="H145" s="1">
        <v>0</v>
      </c>
    </row>
    <row r="146" spans="2:8" x14ac:dyDescent="0.25">
      <c r="B146" s="1">
        <v>3801</v>
      </c>
      <c r="C146" s="1">
        <v>2.9055000000000001E-2</v>
      </c>
      <c r="D146" s="1">
        <v>6.7321000000000006E-2</v>
      </c>
      <c r="E146" s="1">
        <v>1.7689E-2</v>
      </c>
      <c r="F146" s="1">
        <v>1.9630000000000002E-2</v>
      </c>
      <c r="G146" s="1">
        <v>1.3923E-2</v>
      </c>
      <c r="H146" s="1">
        <v>1</v>
      </c>
    </row>
    <row r="147" spans="2:8" x14ac:dyDescent="0.25">
      <c r="B147" s="1">
        <v>3802</v>
      </c>
      <c r="C147" s="1">
        <v>7.6742000000000005E-2</v>
      </c>
      <c r="D147" s="1">
        <v>4.3652000000000003E-2</v>
      </c>
      <c r="E147" s="1">
        <v>1.039E-2</v>
      </c>
      <c r="F147" s="1">
        <v>1.4565E-2</v>
      </c>
      <c r="G147" s="1">
        <v>9.4380000000000002E-3</v>
      </c>
      <c r="H147" s="1">
        <v>0</v>
      </c>
    </row>
    <row r="148" spans="2:8" x14ac:dyDescent="0.25">
      <c r="B148" s="1">
        <v>3803</v>
      </c>
      <c r="C148" s="1">
        <v>-0.24868000000000001</v>
      </c>
      <c r="D148" s="1">
        <v>-0.36</v>
      </c>
      <c r="E148" s="1">
        <v>-8.6999999999999994E-3</v>
      </c>
      <c r="F148" s="1">
        <v>-3.6700000000000001E-3</v>
      </c>
      <c r="G148" s="14">
        <v>-7.1000000000000005E-5</v>
      </c>
      <c r="H148" s="1">
        <v>0</v>
      </c>
    </row>
    <row r="149" spans="2:8" x14ac:dyDescent="0.25">
      <c r="B149" s="1">
        <v>3804</v>
      </c>
      <c r="C149" s="1">
        <v>0.13996700000000001</v>
      </c>
      <c r="D149" s="1">
        <v>0.27289099999999999</v>
      </c>
      <c r="E149" s="1">
        <v>9.0609999999999996E-3</v>
      </c>
      <c r="F149" s="1">
        <v>1.6233999999999998E-2</v>
      </c>
      <c r="G149" s="1">
        <v>-4.62E-3</v>
      </c>
      <c r="H149" s="1">
        <v>0</v>
      </c>
    </row>
    <row r="150" spans="2:8" x14ac:dyDescent="0.25">
      <c r="B150" s="1">
        <v>3805</v>
      </c>
      <c r="C150" s="1">
        <v>-2.827E-2</v>
      </c>
      <c r="D150" s="1">
        <v>-8.0229999999999996E-2</v>
      </c>
      <c r="E150" s="1">
        <v>5.7169999999999999E-3</v>
      </c>
      <c r="F150" s="1">
        <v>9.1400000000000006E-3</v>
      </c>
      <c r="G150" s="1">
        <v>4.7340000000000004E-3</v>
      </c>
      <c r="H150" s="1">
        <v>0</v>
      </c>
    </row>
    <row r="151" spans="2:8" x14ac:dyDescent="0.25">
      <c r="B151" s="1">
        <v>3806</v>
      </c>
      <c r="C151" s="1">
        <v>0.25026999999999999</v>
      </c>
      <c r="D151" s="1">
        <v>0.34976400000000002</v>
      </c>
      <c r="E151" s="1">
        <v>9.4999999999999998E-3</v>
      </c>
      <c r="F151" s="1">
        <v>4.4799999999999999E-4</v>
      </c>
      <c r="G151" s="14">
        <v>1.2999999999999999E-5</v>
      </c>
      <c r="H151" s="1">
        <v>0</v>
      </c>
    </row>
    <row r="152" spans="2:8" x14ac:dyDescent="0.25">
      <c r="B152" s="1">
        <v>3807</v>
      </c>
      <c r="C152" s="1">
        <v>7.2025000000000006E-2</v>
      </c>
      <c r="D152" s="1">
        <v>0.147535</v>
      </c>
      <c r="E152" s="1">
        <v>4.2300000000000003E-3</v>
      </c>
      <c r="F152" s="1">
        <v>1.9580000000000001E-3</v>
      </c>
      <c r="G152" s="1">
        <v>-2.4199999999999998E-3</v>
      </c>
      <c r="H152" s="1">
        <v>0</v>
      </c>
    </row>
    <row r="153" spans="2:8" x14ac:dyDescent="0.25">
      <c r="B153" s="1">
        <v>3808</v>
      </c>
      <c r="C153" s="1">
        <v>-2.0219999999999998E-2</v>
      </c>
      <c r="D153" s="1">
        <v>-9.776E-2</v>
      </c>
      <c r="E153" s="1">
        <v>4.64E-4</v>
      </c>
      <c r="F153" s="1">
        <v>2.3640000000000002E-3</v>
      </c>
      <c r="G153" s="1">
        <v>2.4069999999999999E-3</v>
      </c>
      <c r="H153" s="1">
        <v>0</v>
      </c>
    </row>
    <row r="154" spans="2:8" x14ac:dyDescent="0.25">
      <c r="B154" s="1">
        <v>3809</v>
      </c>
      <c r="C154" s="1">
        <v>1.6584000000000002E-2</v>
      </c>
      <c r="D154" s="1">
        <v>-1.5720000000000001E-2</v>
      </c>
      <c r="E154" s="1">
        <v>1.09E-2</v>
      </c>
      <c r="F154" s="1">
        <v>2.2469999999999999E-3</v>
      </c>
      <c r="G154" s="1">
        <v>1.8200000000000001E-4</v>
      </c>
      <c r="H154" s="1">
        <v>0</v>
      </c>
    </row>
    <row r="155" spans="2:8" x14ac:dyDescent="0.25">
      <c r="B155" s="1">
        <v>3810</v>
      </c>
      <c r="C155" s="1">
        <v>8.2353999999999997E-2</v>
      </c>
      <c r="D155" s="1">
        <v>0.21829200000000001</v>
      </c>
      <c r="E155" s="1">
        <v>1.2739E-2</v>
      </c>
      <c r="F155" s="1">
        <v>1.342E-2</v>
      </c>
      <c r="G155" s="1">
        <v>4.8440000000000002E-3</v>
      </c>
      <c r="H155" s="1">
        <v>0</v>
      </c>
    </row>
    <row r="156" spans="2:8" x14ac:dyDescent="0.25">
      <c r="B156" s="1">
        <v>3811</v>
      </c>
      <c r="C156" s="1">
        <v>-2.495E-2</v>
      </c>
      <c r="D156" s="1">
        <v>-6.6470000000000001E-2</v>
      </c>
      <c r="E156" s="1">
        <v>6.0809999999999996E-3</v>
      </c>
      <c r="F156" s="1">
        <v>1.83E-4</v>
      </c>
      <c r="G156" s="1">
        <v>1.761E-3</v>
      </c>
      <c r="H156" s="1">
        <v>0</v>
      </c>
    </row>
    <row r="157" spans="2:8" x14ac:dyDescent="0.25">
      <c r="B157" s="1">
        <v>3812</v>
      </c>
      <c r="C157" s="1">
        <v>3.7676000000000001E-2</v>
      </c>
      <c r="D157" s="1">
        <v>4.6266000000000002E-2</v>
      </c>
      <c r="E157" s="1">
        <v>9.8130000000000005E-3</v>
      </c>
      <c r="F157" s="1">
        <v>5.6410000000000002E-3</v>
      </c>
      <c r="G157" s="1">
        <v>-2.3700000000000001E-3</v>
      </c>
      <c r="H157" s="1">
        <v>0</v>
      </c>
    </row>
    <row r="158" spans="2:8" x14ac:dyDescent="0.25">
      <c r="B158" s="1">
        <v>3901</v>
      </c>
      <c r="C158" s="1">
        <v>-6.2609999999999999E-2</v>
      </c>
      <c r="D158" s="1">
        <v>-8.0089999999999995E-2</v>
      </c>
      <c r="E158" s="1">
        <v>6.9620000000000003E-3</v>
      </c>
      <c r="F158" s="1">
        <v>1.0651000000000001E-2</v>
      </c>
      <c r="G158" s="1">
        <v>4.7080000000000004E-3</v>
      </c>
      <c r="H158" s="1">
        <v>1</v>
      </c>
    </row>
    <row r="159" spans="2:8" x14ac:dyDescent="0.25">
      <c r="B159" s="1">
        <v>3902</v>
      </c>
      <c r="C159" s="1">
        <v>4.3809000000000001E-2</v>
      </c>
      <c r="D159" s="1">
        <v>1.5447000000000001E-2</v>
      </c>
      <c r="E159" s="1">
        <v>1.1185E-2</v>
      </c>
      <c r="F159" s="1">
        <v>1.2772E-2</v>
      </c>
      <c r="G159" s="1">
        <v>4.8739999999999999E-3</v>
      </c>
      <c r="H159" s="1">
        <v>0</v>
      </c>
    </row>
    <row r="160" spans="2:8" x14ac:dyDescent="0.25">
      <c r="B160" s="1">
        <v>3903</v>
      </c>
      <c r="C160" s="1">
        <v>-0.13145000000000001</v>
      </c>
      <c r="D160" s="1">
        <v>-0.2442</v>
      </c>
      <c r="E160" s="1">
        <v>4.6039999999999996E-3</v>
      </c>
      <c r="F160" s="1">
        <v>1.4914E-2</v>
      </c>
      <c r="G160" s="1">
        <v>2.3110000000000001E-3</v>
      </c>
      <c r="H160" s="1">
        <v>0</v>
      </c>
    </row>
    <row r="161" spans="2:8" x14ac:dyDescent="0.25">
      <c r="B161" s="1">
        <v>3904</v>
      </c>
      <c r="C161" s="1">
        <v>-3.2000000000000003E-4</v>
      </c>
      <c r="D161" s="1">
        <v>1.6576E-2</v>
      </c>
      <c r="E161" s="1">
        <v>8.8100000000000001E-3</v>
      </c>
      <c r="F161" s="1">
        <v>1.4182E-2</v>
      </c>
      <c r="G161" s="1">
        <v>2.372E-3</v>
      </c>
      <c r="H161" s="1">
        <v>0</v>
      </c>
    </row>
    <row r="162" spans="2:8" x14ac:dyDescent="0.25">
      <c r="B162" s="1">
        <v>3905</v>
      </c>
      <c r="C162" s="1">
        <v>7.3260000000000006E-2</v>
      </c>
      <c r="D162" s="1">
        <v>0.10875</v>
      </c>
      <c r="E162" s="1">
        <v>4.8999999999999998E-3</v>
      </c>
      <c r="F162" s="1">
        <v>1.7056000000000002E-2</v>
      </c>
      <c r="G162" s="14">
        <v>6.3E-5</v>
      </c>
      <c r="H162" s="1">
        <v>0</v>
      </c>
    </row>
    <row r="163" spans="2:8" x14ac:dyDescent="0.25">
      <c r="B163" s="1">
        <v>3906</v>
      </c>
      <c r="C163" s="1">
        <v>-6.1210000000000001E-2</v>
      </c>
      <c r="D163" s="1">
        <v>-0.10421999999999999</v>
      </c>
      <c r="E163" s="1">
        <v>3.5000000000000001E-3</v>
      </c>
      <c r="F163" s="1">
        <v>-2.7000000000000001E-3</v>
      </c>
      <c r="G163" s="1">
        <v>1.1900000000000001E-4</v>
      </c>
      <c r="H163" s="1">
        <v>0</v>
      </c>
    </row>
    <row r="164" spans="2:8" x14ac:dyDescent="0.25">
      <c r="B164" s="1">
        <v>3907</v>
      </c>
      <c r="C164" s="1">
        <v>0.110497</v>
      </c>
      <c r="D164" s="1">
        <v>0.25350899999999998</v>
      </c>
      <c r="E164" s="1">
        <v>-6.9999999999999999E-4</v>
      </c>
      <c r="F164" s="1">
        <v>1.1329000000000001E-2</v>
      </c>
      <c r="G164" s="14">
        <v>1.2E-5</v>
      </c>
      <c r="H164" s="1">
        <v>0</v>
      </c>
    </row>
    <row r="165" spans="2:8" x14ac:dyDescent="0.25">
      <c r="B165" s="1">
        <v>3908</v>
      </c>
      <c r="C165" s="1">
        <v>-6.4780000000000004E-2</v>
      </c>
      <c r="D165" s="1">
        <v>-0.15898999999999999</v>
      </c>
      <c r="E165" s="1">
        <v>-3.9199999999999999E-2</v>
      </c>
      <c r="F165" s="1">
        <v>-2.0080000000000001E-2</v>
      </c>
      <c r="G165" s="14">
        <v>-5.7000000000000003E-5</v>
      </c>
      <c r="H165" s="1">
        <v>0</v>
      </c>
    </row>
    <row r="166" spans="2:8" x14ac:dyDescent="0.25">
      <c r="B166" s="1">
        <v>3909</v>
      </c>
      <c r="C166" s="1">
        <v>0.14793899999999999</v>
      </c>
      <c r="D166" s="1">
        <v>0.49514900000000001</v>
      </c>
      <c r="E166" s="1">
        <v>-4.2199999999999998E-3</v>
      </c>
      <c r="F166" s="1">
        <v>-7.3810000000000001E-2</v>
      </c>
      <c r="G166" s="1">
        <v>-1.9220000000000001E-2</v>
      </c>
      <c r="H166" s="1">
        <v>0</v>
      </c>
    </row>
    <row r="167" spans="2:8" x14ac:dyDescent="0.25">
      <c r="B167" s="1">
        <v>3910</v>
      </c>
      <c r="C167" s="1">
        <v>-7.5500000000000003E-3</v>
      </c>
      <c r="D167" s="1">
        <v>-3.4950000000000002E-2</v>
      </c>
      <c r="E167" s="1">
        <v>2.8438999999999999E-2</v>
      </c>
      <c r="F167" s="1">
        <v>4.5714999999999999E-2</v>
      </c>
      <c r="G167" s="1">
        <v>4.7609999999999996E-3</v>
      </c>
      <c r="H167" s="1">
        <v>0</v>
      </c>
    </row>
    <row r="168" spans="2:8" x14ac:dyDescent="0.25">
      <c r="B168" s="1">
        <v>3911</v>
      </c>
      <c r="C168" s="1">
        <v>-3.9750000000000001E-2</v>
      </c>
      <c r="D168" s="1">
        <v>-0.10531</v>
      </c>
      <c r="E168" s="1">
        <v>7.9000000000000008E-3</v>
      </c>
      <c r="F168" s="1">
        <v>1.6174000000000001E-2</v>
      </c>
      <c r="G168" s="14">
        <v>2.0999999999999999E-5</v>
      </c>
      <c r="H168" s="1">
        <v>0</v>
      </c>
    </row>
    <row r="169" spans="2:8" x14ac:dyDescent="0.25">
      <c r="B169" s="1">
        <v>3912</v>
      </c>
      <c r="C169" s="1">
        <v>3.1810999999999999E-2</v>
      </c>
      <c r="D169" s="1">
        <v>4.6974000000000002E-2</v>
      </c>
      <c r="E169" s="1">
        <v>1.2562E-2</v>
      </c>
      <c r="F169" s="1">
        <v>1.9220999999999999E-2</v>
      </c>
      <c r="G169" s="1">
        <v>4.7829999999999999E-3</v>
      </c>
      <c r="H169" s="1">
        <v>0</v>
      </c>
    </row>
    <row r="170" spans="2:8" x14ac:dyDescent="0.25">
      <c r="B170" s="1">
        <v>4001</v>
      </c>
      <c r="C170" s="1">
        <v>-3.124E-2</v>
      </c>
      <c r="D170" s="1">
        <v>3.3279999999999998E-3</v>
      </c>
      <c r="E170" s="1">
        <v>7.2919999999999999E-3</v>
      </c>
      <c r="F170" s="1">
        <v>6.9300000000000004E-4</v>
      </c>
      <c r="G170" s="1">
        <v>2.4099999999999998E-3</v>
      </c>
      <c r="H170" s="1">
        <v>1</v>
      </c>
    </row>
    <row r="171" spans="2:8" x14ac:dyDescent="0.25">
      <c r="B171" s="1">
        <v>4002</v>
      </c>
      <c r="C171" s="1">
        <v>6.084E-3</v>
      </c>
      <c r="D171" s="1">
        <v>7.4882000000000004E-2</v>
      </c>
      <c r="E171" s="1">
        <v>-5.0899999999999999E-3</v>
      </c>
      <c r="F171" s="1">
        <v>-4.5100000000000001E-3</v>
      </c>
      <c r="G171" s="1">
        <v>-7.1799999999999998E-3</v>
      </c>
      <c r="H171" s="1">
        <v>0</v>
      </c>
    </row>
    <row r="172" spans="2:8" x14ac:dyDescent="0.25">
      <c r="B172" s="1">
        <v>4003</v>
      </c>
      <c r="C172" s="1">
        <v>1.4747E-2</v>
      </c>
      <c r="D172" s="1">
        <v>6.5563999999999997E-2</v>
      </c>
      <c r="E172" s="1">
        <v>7.2810000000000001E-3</v>
      </c>
      <c r="F172" s="1">
        <v>2.0053999999999999E-2</v>
      </c>
      <c r="G172" s="1">
        <v>2.3809999999999999E-3</v>
      </c>
      <c r="H172" s="1">
        <v>0</v>
      </c>
    </row>
    <row r="173" spans="2:8" x14ac:dyDescent="0.25">
      <c r="B173" s="1">
        <v>4004</v>
      </c>
      <c r="C173" s="1">
        <v>-2.4499999999999999E-3</v>
      </c>
      <c r="D173" s="1">
        <v>6.5435999999999994E-2</v>
      </c>
      <c r="E173" s="1">
        <v>-9.1999999999999998E-3</v>
      </c>
      <c r="F173" s="1">
        <v>-3.5000000000000001E-3</v>
      </c>
      <c r="G173" s="14">
        <v>9.0000000000000002E-6</v>
      </c>
      <c r="H173" s="1">
        <v>0</v>
      </c>
    </row>
    <row r="174" spans="2:8" x14ac:dyDescent="0.25">
      <c r="B174" s="1">
        <v>4005</v>
      </c>
      <c r="C174" s="1">
        <v>-0.23125999999999999</v>
      </c>
      <c r="D174" s="1">
        <v>-0.36975999999999998</v>
      </c>
      <c r="E174" s="1">
        <v>-4.4900000000000001E-3</v>
      </c>
      <c r="F174" s="1">
        <v>-3.2300000000000002E-2</v>
      </c>
      <c r="G174" s="1">
        <v>-2.5400000000000002E-3</v>
      </c>
      <c r="H174" s="1">
        <v>0</v>
      </c>
    </row>
    <row r="175" spans="2:8" x14ac:dyDescent="0.25">
      <c r="B175" s="1">
        <v>4006</v>
      </c>
      <c r="C175" s="1">
        <v>7.8524999999999998E-2</v>
      </c>
      <c r="D175" s="1">
        <v>0.102671</v>
      </c>
      <c r="E175" s="1">
        <v>9.7190000000000002E-3</v>
      </c>
      <c r="F175" s="1">
        <v>2.3422999999999999E-2</v>
      </c>
      <c r="G175" s="1">
        <v>-2.3400000000000001E-3</v>
      </c>
      <c r="H175" s="1">
        <v>0</v>
      </c>
    </row>
    <row r="176" spans="2:8" x14ac:dyDescent="0.25">
      <c r="B176" s="1">
        <v>4007</v>
      </c>
      <c r="C176" s="1">
        <v>3.6443000000000003E-2</v>
      </c>
      <c r="D176" s="1">
        <v>2.5517000000000001E-2</v>
      </c>
      <c r="E176" s="1">
        <v>4.4749999999999998E-3</v>
      </c>
      <c r="F176" s="1">
        <v>7.5649999999999997E-3</v>
      </c>
      <c r="G176" s="1">
        <v>2.493E-3</v>
      </c>
      <c r="H176" s="1">
        <v>0</v>
      </c>
    </row>
    <row r="177" spans="2:8" x14ac:dyDescent="0.25">
      <c r="B177" s="1">
        <v>4008</v>
      </c>
      <c r="C177" s="1">
        <v>3.7366000000000003E-2</v>
      </c>
      <c r="D177" s="1">
        <v>2.7882000000000001E-2</v>
      </c>
      <c r="E177" s="1">
        <v>3.081E-3</v>
      </c>
      <c r="F177" s="1">
        <v>5.1770000000000002E-3</v>
      </c>
      <c r="G177" s="1">
        <v>2.32E-3</v>
      </c>
      <c r="H177" s="1">
        <v>0</v>
      </c>
    </row>
    <row r="178" spans="2:8" x14ac:dyDescent="0.25">
      <c r="B178" s="1">
        <v>4009</v>
      </c>
      <c r="C178" s="1">
        <v>9.9240000000000005E-3</v>
      </c>
      <c r="D178" s="1">
        <v>1.8879E-2</v>
      </c>
      <c r="E178" s="1">
        <v>6.8129999999999996E-3</v>
      </c>
      <c r="F178" s="1">
        <v>8.6429999999999996E-3</v>
      </c>
      <c r="G178" s="1">
        <v>-2.3700000000000001E-3</v>
      </c>
      <c r="H178" s="1">
        <v>0</v>
      </c>
    </row>
    <row r="179" spans="2:8" x14ac:dyDescent="0.25">
      <c r="B179" s="1">
        <v>4010</v>
      </c>
      <c r="C179" s="1">
        <v>4.2214000000000002E-2</v>
      </c>
      <c r="D179" s="1">
        <v>5.4455000000000003E-2</v>
      </c>
      <c r="E179" s="1">
        <v>4.8999999999999998E-3</v>
      </c>
      <c r="F179" s="1">
        <v>3.1180000000000001E-3</v>
      </c>
      <c r="G179" s="14">
        <v>1.7E-5</v>
      </c>
      <c r="H179" s="1">
        <v>0</v>
      </c>
    </row>
    <row r="180" spans="2:8" x14ac:dyDescent="0.25">
      <c r="B180" s="1">
        <v>4011</v>
      </c>
      <c r="C180" s="1">
        <v>-3.159E-2</v>
      </c>
      <c r="D180" s="1">
        <v>2.4479000000000001E-2</v>
      </c>
      <c r="E180" s="1">
        <v>6.3E-3</v>
      </c>
      <c r="F180" s="1">
        <v>2.0466000000000002E-2</v>
      </c>
      <c r="G180" s="14">
        <v>1.7E-5</v>
      </c>
      <c r="H180" s="1">
        <v>0</v>
      </c>
    </row>
    <row r="181" spans="2:8" x14ac:dyDescent="0.25">
      <c r="B181" s="1">
        <v>4012</v>
      </c>
      <c r="C181" s="1">
        <v>-3.82E-3</v>
      </c>
      <c r="D181" s="1">
        <v>-4.9459999999999997E-2</v>
      </c>
      <c r="E181" s="1">
        <v>-7.0600000000000003E-3</v>
      </c>
      <c r="F181" s="1">
        <v>1.9239999999999999E-3</v>
      </c>
      <c r="G181" s="1">
        <v>-4.7499999999999999E-3</v>
      </c>
      <c r="H181" s="1">
        <v>0</v>
      </c>
    </row>
    <row r="182" spans="2:8" x14ac:dyDescent="0.25">
      <c r="B182" s="1">
        <v>4101</v>
      </c>
      <c r="C182" s="1">
        <v>-4.6309999999999997E-2</v>
      </c>
      <c r="D182" s="1">
        <v>2.4849999999999998E-3</v>
      </c>
      <c r="E182" s="1">
        <v>5.9999999999999995E-4</v>
      </c>
      <c r="F182" s="1">
        <v>-2.0060000000000001E-2</v>
      </c>
      <c r="G182" s="14">
        <v>-6.8999999999999997E-5</v>
      </c>
      <c r="H182" s="1">
        <v>1</v>
      </c>
    </row>
    <row r="183" spans="2:8" x14ac:dyDescent="0.25">
      <c r="B183" s="1">
        <v>4102</v>
      </c>
      <c r="C183" s="1">
        <v>-5.96E-3</v>
      </c>
      <c r="D183" s="1">
        <v>-2.8850000000000001E-2</v>
      </c>
      <c r="E183" s="1">
        <v>5.9999999999999995E-4</v>
      </c>
      <c r="F183" s="1">
        <v>2.0200000000000001E-3</v>
      </c>
      <c r="G183" s="14">
        <v>-7.4999999999999993E-5</v>
      </c>
      <c r="H183" s="1">
        <v>0</v>
      </c>
    </row>
    <row r="184" spans="2:8" x14ac:dyDescent="0.25">
      <c r="B184" s="1">
        <v>4103</v>
      </c>
      <c r="C184" s="1">
        <v>2.317E-3</v>
      </c>
      <c r="D184" s="1">
        <v>2.7206999999999999E-2</v>
      </c>
      <c r="E184" s="1">
        <v>-6.94E-3</v>
      </c>
      <c r="F184" s="1">
        <v>4.8390000000000004E-3</v>
      </c>
      <c r="G184" s="1">
        <v>-4.6299999999999996E-3</v>
      </c>
      <c r="H184" s="1">
        <v>0</v>
      </c>
    </row>
    <row r="185" spans="2:8" x14ac:dyDescent="0.25">
      <c r="B185" s="1">
        <v>4104</v>
      </c>
      <c r="C185" s="1">
        <v>-7.0680000000000007E-2</v>
      </c>
      <c r="D185" s="1">
        <v>-7.6380000000000003E-2</v>
      </c>
      <c r="E185" s="1">
        <v>-1.6299999999999999E-3</v>
      </c>
      <c r="F185" s="1">
        <v>3.5000000000000001E-3</v>
      </c>
      <c r="G185" s="1">
        <v>-9.4999999999999998E-3</v>
      </c>
      <c r="H185" s="1">
        <v>0</v>
      </c>
    </row>
    <row r="186" spans="2:8" x14ac:dyDescent="0.25">
      <c r="B186" s="1">
        <v>4105</v>
      </c>
      <c r="C186" s="1">
        <v>1.1251000000000001E-2</v>
      </c>
      <c r="D186" s="1">
        <v>-2.5600000000000002E-3</v>
      </c>
      <c r="E186" s="1">
        <v>-2.1099999999999999E-3</v>
      </c>
      <c r="F186" s="1">
        <v>-4.2700000000000004E-3</v>
      </c>
      <c r="G186" s="1">
        <v>-6.9699999999999996E-3</v>
      </c>
      <c r="H186" s="1">
        <v>0</v>
      </c>
    </row>
    <row r="187" spans="2:8" x14ac:dyDescent="0.25">
      <c r="B187" s="1">
        <v>4106</v>
      </c>
      <c r="C187" s="1">
        <v>3.9192999999999999E-2</v>
      </c>
      <c r="D187" s="1">
        <v>5.6744999999999997E-2</v>
      </c>
      <c r="E187" s="1">
        <v>-1.226E-2</v>
      </c>
      <c r="F187" s="1">
        <v>-1.1990000000000001E-2</v>
      </c>
      <c r="G187" s="1">
        <v>-1.8519999999999998E-2</v>
      </c>
      <c r="H187" s="1">
        <v>0</v>
      </c>
    </row>
    <row r="188" spans="2:8" x14ac:dyDescent="0.25">
      <c r="B188" s="1">
        <v>4107</v>
      </c>
      <c r="C188" s="1">
        <v>5.3311999999999998E-2</v>
      </c>
      <c r="D188" s="1">
        <v>0.21197299999999999</v>
      </c>
      <c r="E188" s="1">
        <v>1.7440000000000001E-3</v>
      </c>
      <c r="F188" s="1">
        <v>-2.3999999999999998E-3</v>
      </c>
      <c r="G188" s="1">
        <v>-4.2700000000000004E-3</v>
      </c>
      <c r="H188" s="1">
        <v>0</v>
      </c>
    </row>
    <row r="189" spans="2:8" x14ac:dyDescent="0.25">
      <c r="B189" s="1">
        <v>4108</v>
      </c>
      <c r="C189" s="1">
        <v>-8.1099999999999992E-3</v>
      </c>
      <c r="D189" s="1">
        <v>-1.5100000000000001E-2</v>
      </c>
      <c r="E189" s="1">
        <v>-5.6699999999999997E-3</v>
      </c>
      <c r="F189" s="1">
        <v>-7.2700000000000004E-3</v>
      </c>
      <c r="G189" s="1">
        <v>-8.9999999999999993E-3</v>
      </c>
      <c r="H189" s="1">
        <v>0</v>
      </c>
    </row>
    <row r="190" spans="2:8" x14ac:dyDescent="0.25">
      <c r="B190" s="1">
        <v>4109</v>
      </c>
      <c r="C190" s="1">
        <v>-2.477E-2</v>
      </c>
      <c r="D190" s="1">
        <v>-6.4899999999999999E-2</v>
      </c>
      <c r="E190" s="1">
        <v>-1.3180000000000001E-2</v>
      </c>
      <c r="F190" s="1">
        <v>-1.9140000000000001E-2</v>
      </c>
      <c r="G190" s="1">
        <v>-1.789E-2</v>
      </c>
      <c r="H190" s="1">
        <v>0</v>
      </c>
    </row>
    <row r="191" spans="2:8" x14ac:dyDescent="0.25">
      <c r="B191" s="1">
        <v>4110</v>
      </c>
      <c r="C191" s="1">
        <v>-7.6719999999999997E-2</v>
      </c>
      <c r="D191" s="1">
        <v>-7.8229999999999994E-2</v>
      </c>
      <c r="E191" s="1">
        <v>-7.6400000000000001E-3</v>
      </c>
      <c r="F191" s="1">
        <v>2.97E-3</v>
      </c>
      <c r="G191" s="1">
        <v>-1.0999999999999999E-2</v>
      </c>
      <c r="H191" s="1">
        <v>0</v>
      </c>
    </row>
    <row r="192" spans="2:8" x14ac:dyDescent="0.25">
      <c r="B192" s="1">
        <v>4111</v>
      </c>
      <c r="C192" s="1">
        <v>-3.7150000000000002E-2</v>
      </c>
      <c r="D192" s="1">
        <v>-5.8209999999999998E-2</v>
      </c>
      <c r="E192" s="1">
        <v>-1.813E-2</v>
      </c>
      <c r="F192" s="1">
        <v>-1.1679999999999999E-2</v>
      </c>
      <c r="G192" s="1">
        <v>-8.6800000000000002E-3</v>
      </c>
      <c r="H192" s="1">
        <v>0</v>
      </c>
    </row>
    <row r="193" spans="2:8" x14ac:dyDescent="0.25">
      <c r="B193" s="1">
        <v>4112</v>
      </c>
      <c r="C193" s="1">
        <v>-4.2819999999999997E-2</v>
      </c>
      <c r="D193" s="1">
        <v>-0.12257999999999999</v>
      </c>
      <c r="E193" s="1">
        <v>-1.57E-3</v>
      </c>
      <c r="F193" s="1">
        <v>-1.9910000000000001E-2</v>
      </c>
      <c r="G193" s="1">
        <v>-2.0899999999999998E-3</v>
      </c>
      <c r="H193" s="1">
        <v>0</v>
      </c>
    </row>
    <row r="194" spans="2:8" x14ac:dyDescent="0.25">
      <c r="B194" s="1">
        <v>4201</v>
      </c>
      <c r="C194" s="1">
        <v>3.1519999999999999E-3</v>
      </c>
      <c r="D194" s="1">
        <v>0.17644899999999999</v>
      </c>
      <c r="E194" s="1">
        <v>-1.2359999999999999E-2</v>
      </c>
      <c r="F194" s="1">
        <v>-6.0299999999999998E-3</v>
      </c>
      <c r="G194" s="1">
        <v>-1.278E-2</v>
      </c>
      <c r="H194" s="1">
        <v>1</v>
      </c>
    </row>
    <row r="195" spans="2:8" x14ac:dyDescent="0.25">
      <c r="B195" s="1">
        <v>4202</v>
      </c>
      <c r="C195" s="1">
        <v>-2.4420000000000001E-2</v>
      </c>
      <c r="D195" s="1">
        <v>-1.5810000000000001E-2</v>
      </c>
      <c r="E195" s="1">
        <v>-9.3299999999999998E-3</v>
      </c>
      <c r="F195" s="1">
        <v>-7.3899999999999999E-3</v>
      </c>
      <c r="G195" s="1">
        <v>-8.4200000000000004E-3</v>
      </c>
      <c r="H195" s="1">
        <v>0</v>
      </c>
    </row>
    <row r="196" spans="2:8" x14ac:dyDescent="0.25">
      <c r="B196" s="1">
        <v>4203</v>
      </c>
      <c r="C196" s="1">
        <v>-7.7880000000000005E-2</v>
      </c>
      <c r="D196" s="1">
        <v>-8.362E-2</v>
      </c>
      <c r="E196" s="1">
        <v>-6.3800000000000003E-3</v>
      </c>
      <c r="F196" s="1">
        <v>-3.5200000000000001E-3</v>
      </c>
      <c r="G196" s="1">
        <v>-1.2579999999999999E-2</v>
      </c>
      <c r="H196" s="1">
        <v>0</v>
      </c>
    </row>
    <row r="197" spans="2:8" x14ac:dyDescent="0.25">
      <c r="B197" s="1">
        <v>4204</v>
      </c>
      <c r="C197" s="1">
        <v>-4.6210000000000001E-2</v>
      </c>
      <c r="D197" s="1">
        <v>-4.1529999999999997E-2</v>
      </c>
      <c r="E197" s="1">
        <v>-5.6600000000000001E-3</v>
      </c>
      <c r="F197" s="1">
        <v>-9.1900000000000003E-3</v>
      </c>
      <c r="G197" s="1">
        <v>-6.1900000000000002E-3</v>
      </c>
      <c r="H197" s="1">
        <v>0</v>
      </c>
    </row>
    <row r="198" spans="2:8" x14ac:dyDescent="0.25">
      <c r="B198" s="1">
        <v>4205</v>
      </c>
      <c r="C198" s="1">
        <v>6.9261000000000003E-2</v>
      </c>
      <c r="D198" s="1">
        <v>-1.354E-2</v>
      </c>
      <c r="E198" s="1">
        <v>-8.3700000000000007E-3</v>
      </c>
      <c r="F198" s="1">
        <v>-2.8500000000000001E-3</v>
      </c>
      <c r="G198" s="1">
        <v>-1.0120000000000001E-2</v>
      </c>
      <c r="H198" s="1">
        <v>0</v>
      </c>
    </row>
    <row r="199" spans="2:8" x14ac:dyDescent="0.25">
      <c r="B199" s="1">
        <v>4206</v>
      </c>
      <c r="C199" s="1">
        <v>2.0032000000000001E-2</v>
      </c>
      <c r="D199" s="1">
        <v>3.1525999999999998E-2</v>
      </c>
      <c r="E199" s="1">
        <v>1.3470000000000001E-3</v>
      </c>
      <c r="F199" s="1">
        <v>-1.7600000000000001E-3</v>
      </c>
      <c r="G199" s="1">
        <v>-1.81E-3</v>
      </c>
      <c r="H199" s="1">
        <v>0</v>
      </c>
    </row>
    <row r="200" spans="2:8" x14ac:dyDescent="0.25">
      <c r="B200" s="1">
        <v>4207</v>
      </c>
      <c r="C200" s="1">
        <v>2.9637E-2</v>
      </c>
      <c r="D200" s="1">
        <v>6.9553000000000004E-2</v>
      </c>
      <c r="E200" s="1">
        <v>-2.0999999999999999E-3</v>
      </c>
      <c r="F200" s="1">
        <v>-2.3400000000000001E-3</v>
      </c>
      <c r="G200" s="1">
        <v>-3.8500000000000001E-3</v>
      </c>
      <c r="H200" s="1">
        <v>0</v>
      </c>
    </row>
    <row r="201" spans="2:8" x14ac:dyDescent="0.25">
      <c r="B201" s="1">
        <v>4208</v>
      </c>
      <c r="C201" s="1">
        <v>1.0233000000000001E-2</v>
      </c>
      <c r="D201" s="1">
        <v>2.639E-2</v>
      </c>
      <c r="E201" s="1">
        <v>-2.6199999999999999E-3</v>
      </c>
      <c r="F201" s="1">
        <v>-2.3700000000000001E-3</v>
      </c>
      <c r="G201" s="1">
        <v>-5.8300000000000001E-3</v>
      </c>
      <c r="H201" s="1">
        <v>0</v>
      </c>
    </row>
    <row r="202" spans="2:8" x14ac:dyDescent="0.25">
      <c r="B202" s="1">
        <v>4209</v>
      </c>
      <c r="C202" s="1">
        <v>2.6974000000000001E-2</v>
      </c>
      <c r="D202" s="1">
        <v>8.9215000000000003E-2</v>
      </c>
      <c r="E202" s="14">
        <v>-2.8E-5</v>
      </c>
      <c r="F202" s="1">
        <v>-1.6999999999999999E-3</v>
      </c>
      <c r="G202" s="1">
        <v>-1.75E-3</v>
      </c>
      <c r="H202" s="1">
        <v>0</v>
      </c>
    </row>
    <row r="203" spans="2:8" x14ac:dyDescent="0.25">
      <c r="B203" s="1">
        <v>4210</v>
      </c>
      <c r="C203" s="1">
        <v>5.7674999999999997E-2</v>
      </c>
      <c r="D203" s="1">
        <v>9.8567000000000002E-2</v>
      </c>
      <c r="E203" s="1">
        <v>-9.5200000000000007E-3</v>
      </c>
      <c r="F203" s="1">
        <v>-7.7000000000000002E-3</v>
      </c>
      <c r="G203" s="1">
        <v>-9.7999999999999997E-3</v>
      </c>
      <c r="H203" s="1">
        <v>0</v>
      </c>
    </row>
    <row r="204" spans="2:8" x14ac:dyDescent="0.25">
      <c r="B204" s="1">
        <v>4211</v>
      </c>
      <c r="C204" s="1">
        <v>-8.1399999999999997E-3</v>
      </c>
      <c r="D204" s="1">
        <v>-5.7079999999999999E-2</v>
      </c>
      <c r="E204" s="1">
        <v>-5.4099999999999999E-3</v>
      </c>
      <c r="F204" s="1">
        <v>-9.5200000000000007E-3</v>
      </c>
      <c r="G204" s="1">
        <v>-5.7200000000000003E-3</v>
      </c>
      <c r="H204" s="1">
        <v>0</v>
      </c>
    </row>
    <row r="205" spans="2:8" x14ac:dyDescent="0.25">
      <c r="B205" s="1">
        <v>4212</v>
      </c>
      <c r="C205" s="1">
        <v>4.6929999999999999E-2</v>
      </c>
      <c r="D205" s="1">
        <v>3.3367000000000001E-2</v>
      </c>
      <c r="E205" s="1">
        <v>-3.0699999999999998E-3</v>
      </c>
      <c r="F205" s="1">
        <v>-3.0599999999999998E-3</v>
      </c>
      <c r="G205" s="1">
        <v>-7.6899999999999998E-3</v>
      </c>
      <c r="H205" s="1">
        <v>0</v>
      </c>
    </row>
    <row r="206" spans="2:8" x14ac:dyDescent="0.25">
      <c r="B206" s="1">
        <v>4301</v>
      </c>
      <c r="C206" s="1">
        <v>7.3694999999999997E-2</v>
      </c>
      <c r="D206" s="1">
        <v>0.213195</v>
      </c>
      <c r="E206" s="1">
        <v>4.8999999999999998E-3</v>
      </c>
      <c r="F206" s="1">
        <v>3.2729999999999999E-3</v>
      </c>
      <c r="G206" s="1">
        <v>2.9500000000000001E-4</v>
      </c>
      <c r="H206" s="1">
        <v>1</v>
      </c>
    </row>
    <row r="207" spans="2:8" x14ac:dyDescent="0.25">
      <c r="B207" s="1">
        <v>4302</v>
      </c>
      <c r="C207" s="1">
        <v>5.6285000000000002E-2</v>
      </c>
      <c r="D207" s="1">
        <v>0.19112999999999999</v>
      </c>
      <c r="E207" s="1">
        <v>-1.3799999999999999E-3</v>
      </c>
      <c r="F207" s="1">
        <v>-2.5300000000000001E-3</v>
      </c>
      <c r="G207" s="1">
        <v>-1.7099999999999999E-3</v>
      </c>
      <c r="H207" s="1">
        <v>0</v>
      </c>
    </row>
    <row r="208" spans="2:8" x14ac:dyDescent="0.25">
      <c r="B208" s="1">
        <v>4303</v>
      </c>
      <c r="C208" s="1">
        <v>3.8766000000000002E-2</v>
      </c>
      <c r="D208" s="1">
        <v>0.12868299999999999</v>
      </c>
      <c r="E208" s="1">
        <v>-1.3780000000000001E-2</v>
      </c>
      <c r="F208" s="1">
        <v>-1.485E-2</v>
      </c>
      <c r="G208" s="1">
        <v>-1.546E-2</v>
      </c>
      <c r="H208" s="1">
        <v>0</v>
      </c>
    </row>
    <row r="209" spans="2:8" x14ac:dyDescent="0.25">
      <c r="B209" s="1">
        <v>4304</v>
      </c>
      <c r="C209" s="1">
        <v>-8.2000000000000007E-3</v>
      </c>
      <c r="D209" s="1">
        <v>8.1651000000000001E-2</v>
      </c>
      <c r="E209" s="1">
        <v>-6.7499999999999999E-3</v>
      </c>
      <c r="F209" s="1">
        <v>-6.8300000000000001E-3</v>
      </c>
      <c r="G209" s="1">
        <v>-1.136E-2</v>
      </c>
      <c r="H209" s="1">
        <v>0</v>
      </c>
    </row>
    <row r="210" spans="2:8" x14ac:dyDescent="0.25">
      <c r="B210" s="1">
        <v>4305</v>
      </c>
      <c r="C210" s="1">
        <v>4.7542000000000001E-2</v>
      </c>
      <c r="D210" s="1">
        <v>0.107915</v>
      </c>
      <c r="E210" s="1">
        <v>-2.8800000000000002E-3</v>
      </c>
      <c r="F210" s="1">
        <v>-2.64E-3</v>
      </c>
      <c r="G210" s="1">
        <v>-7.43E-3</v>
      </c>
      <c r="H210" s="1">
        <v>0</v>
      </c>
    </row>
    <row r="211" spans="2:8" x14ac:dyDescent="0.25">
      <c r="B211" s="1">
        <v>4306</v>
      </c>
      <c r="C211" s="1">
        <v>2.4199999999999999E-2</v>
      </c>
      <c r="D211" s="1">
        <v>-6.4000000000000003E-3</v>
      </c>
      <c r="E211" s="1">
        <v>6.705E-3</v>
      </c>
      <c r="F211" s="1">
        <v>3.7369999999999999E-3</v>
      </c>
      <c r="G211" s="1">
        <v>2.2079999999999999E-3</v>
      </c>
      <c r="H211" s="1">
        <v>0</v>
      </c>
    </row>
    <row r="212" spans="2:8" x14ac:dyDescent="0.25">
      <c r="B212" s="1">
        <v>4307</v>
      </c>
      <c r="C212" s="1">
        <v>-4.4999999999999998E-2</v>
      </c>
      <c r="D212" s="1">
        <v>-0.10067</v>
      </c>
      <c r="E212" s="1">
        <v>9.5340000000000008E-3</v>
      </c>
      <c r="F212" s="1">
        <v>7.554E-3</v>
      </c>
      <c r="G212" s="1">
        <v>7.9249999999999998E-3</v>
      </c>
      <c r="H212" s="1">
        <v>0</v>
      </c>
    </row>
    <row r="213" spans="2:8" x14ac:dyDescent="0.25">
      <c r="B213" s="1">
        <v>4308</v>
      </c>
      <c r="C213" s="1">
        <v>2.0969000000000002E-2</v>
      </c>
      <c r="D213" s="1">
        <v>3.5990000000000002E-3</v>
      </c>
      <c r="E213" s="1">
        <v>5.7460000000000002E-3</v>
      </c>
      <c r="F213" s="1">
        <v>5.9150000000000001E-3</v>
      </c>
      <c r="G213" s="1">
        <v>4.1409999999999997E-3</v>
      </c>
      <c r="H213" s="1">
        <v>0</v>
      </c>
    </row>
    <row r="214" spans="2:8" x14ac:dyDescent="0.25">
      <c r="B214" s="1">
        <v>4309</v>
      </c>
      <c r="C214" s="1">
        <v>2.2409999999999999E-2</v>
      </c>
      <c r="D214" s="1">
        <v>3.8920000000000003E-2</v>
      </c>
      <c r="E214" s="1">
        <v>-3.3600000000000001E-3</v>
      </c>
      <c r="F214" s="1">
        <v>-2.7699999999999999E-3</v>
      </c>
      <c r="G214" s="1">
        <v>-3.5799999999999998E-3</v>
      </c>
      <c r="H214" s="1">
        <v>0</v>
      </c>
    </row>
    <row r="215" spans="2:8" x14ac:dyDescent="0.25">
      <c r="B215" s="1">
        <v>4310</v>
      </c>
      <c r="C215" s="1">
        <v>-1.461E-2</v>
      </c>
      <c r="D215" s="1">
        <v>8.4580000000000002E-3</v>
      </c>
      <c r="E215" s="1">
        <v>-4.7499999999999999E-3</v>
      </c>
      <c r="F215" s="1">
        <v>-3.3500000000000001E-3</v>
      </c>
      <c r="G215" s="1">
        <v>-3.5599999999999998E-3</v>
      </c>
      <c r="H215" s="1">
        <v>0</v>
      </c>
    </row>
    <row r="216" spans="2:8" x14ac:dyDescent="0.25">
      <c r="B216" s="1">
        <v>4311</v>
      </c>
      <c r="C216" s="1">
        <v>-6.3519999999999993E-2</v>
      </c>
      <c r="D216" s="1">
        <v>-0.10936</v>
      </c>
      <c r="E216" s="1">
        <v>-3.8000000000000002E-4</v>
      </c>
      <c r="F216" s="1">
        <v>1.8580000000000001E-3</v>
      </c>
      <c r="G216" s="1">
        <v>2.2109999999999999E-3</v>
      </c>
      <c r="H216" s="1">
        <v>0</v>
      </c>
    </row>
    <row r="217" spans="2:8" x14ac:dyDescent="0.25">
      <c r="B217" s="1">
        <v>4312</v>
      </c>
      <c r="C217" s="1">
        <v>5.9787E-2</v>
      </c>
      <c r="D217" s="1">
        <v>0.122168</v>
      </c>
      <c r="E217" s="1">
        <v>2.9810000000000001E-3</v>
      </c>
      <c r="F217" s="1">
        <v>-1.2E-4</v>
      </c>
      <c r="G217" s="1">
        <v>-1.6199999999999999E-3</v>
      </c>
      <c r="H217" s="1">
        <v>0</v>
      </c>
    </row>
    <row r="218" spans="2:8" x14ac:dyDescent="0.25">
      <c r="B218" s="1">
        <v>4401</v>
      </c>
      <c r="C218" s="1">
        <v>1.9054000000000001E-2</v>
      </c>
      <c r="D218" s="1">
        <v>6.5972000000000003E-2</v>
      </c>
      <c r="E218" s="1">
        <v>3.9160000000000002E-3</v>
      </c>
      <c r="F218" s="1">
        <v>4.0220000000000004E-3</v>
      </c>
      <c r="G218" s="1">
        <v>2.2079999999999999E-3</v>
      </c>
      <c r="H218" s="1">
        <v>1</v>
      </c>
    </row>
    <row r="219" spans="2:8" x14ac:dyDescent="0.25">
      <c r="B219" s="1">
        <v>4402</v>
      </c>
      <c r="C219" s="1">
        <v>6.1390000000000004E-3</v>
      </c>
      <c r="D219" s="1">
        <v>3.1411000000000001E-2</v>
      </c>
      <c r="E219" s="1">
        <v>5.3189999999999999E-3</v>
      </c>
      <c r="F219" s="1">
        <v>5.1200000000000004E-3</v>
      </c>
      <c r="G219" s="1">
        <v>2.202E-3</v>
      </c>
      <c r="H219" s="1">
        <v>0</v>
      </c>
    </row>
    <row r="220" spans="2:8" x14ac:dyDescent="0.25">
      <c r="B220" s="1">
        <v>4403</v>
      </c>
      <c r="C220" s="1">
        <v>1.9459000000000001E-2</v>
      </c>
      <c r="D220" s="1">
        <v>7.4921000000000001E-2</v>
      </c>
      <c r="E220" s="1">
        <v>4.7999999999999996E-3</v>
      </c>
      <c r="F220" s="1">
        <v>2.0839999999999999E-3</v>
      </c>
      <c r="G220" s="1">
        <v>2.4499999999999999E-4</v>
      </c>
      <c r="H220" s="1">
        <v>0</v>
      </c>
    </row>
    <row r="221" spans="2:8" x14ac:dyDescent="0.25">
      <c r="B221" s="1">
        <v>4404</v>
      </c>
      <c r="C221" s="1">
        <v>-1.575E-2</v>
      </c>
      <c r="D221" s="1">
        <v>-5.9020000000000003E-2</v>
      </c>
      <c r="E221" s="1">
        <v>-2.3700000000000001E-3</v>
      </c>
      <c r="F221" s="1">
        <v>-4.4299999999999999E-3</v>
      </c>
      <c r="G221" s="1">
        <v>-5.4900000000000001E-3</v>
      </c>
      <c r="H221" s="1">
        <v>0</v>
      </c>
    </row>
    <row r="222" spans="2:8" x14ac:dyDescent="0.25">
      <c r="B222" s="1">
        <v>4405</v>
      </c>
      <c r="C222" s="1">
        <v>4.6723000000000001E-2</v>
      </c>
      <c r="D222" s="1">
        <v>7.0126999999999995E-2</v>
      </c>
      <c r="E222" s="1">
        <v>-3.32E-3</v>
      </c>
      <c r="F222" s="1">
        <v>-1.0499999999999999E-3</v>
      </c>
      <c r="G222" s="1">
        <v>-3.5699999999999998E-3</v>
      </c>
      <c r="H222" s="1">
        <v>0</v>
      </c>
    </row>
    <row r="223" spans="2:8" x14ac:dyDescent="0.25">
      <c r="B223" s="1">
        <v>4406</v>
      </c>
      <c r="C223" s="1">
        <v>5.2345999999999997E-2</v>
      </c>
      <c r="D223" s="1">
        <v>0.13653899999999999</v>
      </c>
      <c r="E223" s="14">
        <v>9.5000000000000005E-5</v>
      </c>
      <c r="F223" s="1">
        <v>-1.1199999999999999E-3</v>
      </c>
      <c r="G223" s="1">
        <v>-1.6199999999999999E-3</v>
      </c>
      <c r="H223" s="1">
        <v>0</v>
      </c>
    </row>
    <row r="224" spans="2:8" x14ac:dyDescent="0.25">
      <c r="B224" s="1">
        <v>4407</v>
      </c>
      <c r="C224" s="1">
        <v>-2.496E-2</v>
      </c>
      <c r="D224" s="1">
        <v>-3.5560000000000001E-2</v>
      </c>
      <c r="E224" s="1">
        <v>-2.3E-3</v>
      </c>
      <c r="F224" s="1">
        <v>-2.0699999999999998E-3</v>
      </c>
      <c r="G224" s="1">
        <v>-5.4099999999999999E-3</v>
      </c>
      <c r="H224" s="1">
        <v>0</v>
      </c>
    </row>
    <row r="225" spans="2:8" x14ac:dyDescent="0.25">
      <c r="B225" s="1">
        <v>4408</v>
      </c>
      <c r="C225" s="1">
        <v>1.1955E-2</v>
      </c>
      <c r="D225" s="1">
        <v>2.8065E-2</v>
      </c>
      <c r="E225" s="1">
        <v>-3.8000000000000002E-4</v>
      </c>
      <c r="F225" s="1">
        <v>-1.09E-3</v>
      </c>
      <c r="G225" s="1">
        <v>-3.48E-3</v>
      </c>
      <c r="H225" s="1">
        <v>0</v>
      </c>
    </row>
    <row r="226" spans="2:8" x14ac:dyDescent="0.25">
      <c r="B226" s="1">
        <v>4409</v>
      </c>
      <c r="C226" s="1">
        <v>-7.7999999999999999E-4</v>
      </c>
      <c r="D226" s="1">
        <v>-1.98E-3</v>
      </c>
      <c r="E226" s="1">
        <v>1.9E-3</v>
      </c>
      <c r="F226" s="1">
        <v>1.4059999999999999E-3</v>
      </c>
      <c r="G226" s="1">
        <v>2.3699999999999999E-4</v>
      </c>
      <c r="H226" s="1">
        <v>0</v>
      </c>
    </row>
    <row r="227" spans="2:8" x14ac:dyDescent="0.25">
      <c r="B227" s="1">
        <v>4410</v>
      </c>
      <c r="C227" s="1">
        <v>2.3470000000000001E-3</v>
      </c>
      <c r="D227" s="1">
        <v>-1.0800000000000001E-2</v>
      </c>
      <c r="E227" s="1">
        <v>1.9E-3</v>
      </c>
      <c r="F227" s="1">
        <v>1.196E-3</v>
      </c>
      <c r="G227" s="1">
        <v>3.0299999999999999E-4</v>
      </c>
      <c r="H227" s="1">
        <v>0</v>
      </c>
    </row>
    <row r="228" spans="2:8" x14ac:dyDescent="0.25">
      <c r="B228" s="1">
        <v>4411</v>
      </c>
      <c r="C228" s="1">
        <v>1.3302E-2</v>
      </c>
      <c r="D228" s="1">
        <v>4.9931000000000003E-2</v>
      </c>
      <c r="E228" s="1">
        <v>4.7999999999999996E-3</v>
      </c>
      <c r="F228" s="1">
        <v>2.3670000000000002E-3</v>
      </c>
      <c r="G228" s="1">
        <v>2.9100000000000003E-4</v>
      </c>
      <c r="H228" s="1">
        <v>0</v>
      </c>
    </row>
    <row r="229" spans="2:8" x14ac:dyDescent="0.25">
      <c r="B229" s="1">
        <v>4412</v>
      </c>
      <c r="C229" s="1">
        <v>3.3646000000000002E-2</v>
      </c>
      <c r="D229" s="1">
        <v>8.3173999999999998E-2</v>
      </c>
      <c r="E229" s="1">
        <v>1.1134E-2</v>
      </c>
      <c r="F229" s="1">
        <v>4.5199999999999998E-4</v>
      </c>
      <c r="G229" s="1">
        <v>-3.5300000000000002E-3</v>
      </c>
      <c r="H229" s="1">
        <v>0</v>
      </c>
    </row>
    <row r="230" spans="2:8" x14ac:dyDescent="0.25">
      <c r="B230" s="1">
        <v>4501</v>
      </c>
      <c r="C230" s="1">
        <v>1.5813000000000001E-2</v>
      </c>
      <c r="D230" s="1">
        <v>4.8230000000000002E-2</v>
      </c>
      <c r="E230" s="1">
        <v>7.6E-3</v>
      </c>
      <c r="F230" s="1">
        <v>1.2659E-2</v>
      </c>
      <c r="G230" s="1">
        <v>2.5599999999999999E-4</v>
      </c>
      <c r="H230" s="1">
        <v>1</v>
      </c>
    </row>
    <row r="231" spans="2:8" x14ac:dyDescent="0.25">
      <c r="B231" s="1">
        <v>4502</v>
      </c>
      <c r="C231" s="1">
        <v>7.0176000000000002E-2</v>
      </c>
      <c r="D231" s="1">
        <v>0.102783</v>
      </c>
      <c r="E231" s="1">
        <v>6.476E-3</v>
      </c>
      <c r="F231" s="1">
        <v>9.5429999999999994E-3</v>
      </c>
      <c r="G231" s="1">
        <v>2.0999999999999999E-3</v>
      </c>
      <c r="H231" s="1">
        <v>0</v>
      </c>
    </row>
    <row r="232" spans="2:8" x14ac:dyDescent="0.25">
      <c r="B232" s="1">
        <v>4503</v>
      </c>
      <c r="C232" s="1">
        <v>-4.4060000000000002E-2</v>
      </c>
      <c r="D232" s="1">
        <v>-8.6110000000000006E-2</v>
      </c>
      <c r="E232" s="1">
        <v>1.8E-3</v>
      </c>
      <c r="F232" s="1">
        <v>2.052E-3</v>
      </c>
      <c r="G232" s="1">
        <v>2.4800000000000001E-4</v>
      </c>
      <c r="H232" s="1">
        <v>0</v>
      </c>
    </row>
    <row r="233" spans="2:8" x14ac:dyDescent="0.25">
      <c r="B233" s="1">
        <v>4504</v>
      </c>
      <c r="C233" s="1">
        <v>8.8295999999999999E-2</v>
      </c>
      <c r="D233" s="1">
        <v>0.113844</v>
      </c>
      <c r="E233" s="14">
        <v>-8.0000000000000007E-5</v>
      </c>
      <c r="F233" s="1">
        <v>1.4145E-2</v>
      </c>
      <c r="G233" s="1">
        <v>-1.5900000000000001E-3</v>
      </c>
      <c r="H233" s="1">
        <v>0</v>
      </c>
    </row>
    <row r="234" spans="2:8" x14ac:dyDescent="0.25">
      <c r="B234" s="1">
        <v>4505</v>
      </c>
      <c r="C234" s="1">
        <v>1.2037000000000001E-2</v>
      </c>
      <c r="D234" s="1">
        <v>4.2477000000000001E-2</v>
      </c>
      <c r="E234" s="1">
        <v>-8.6E-3</v>
      </c>
      <c r="F234" s="1">
        <v>-1.8799999999999999E-3</v>
      </c>
      <c r="G234" s="1">
        <v>-7.1999999999999998E-3</v>
      </c>
      <c r="H234" s="1">
        <v>0</v>
      </c>
    </row>
    <row r="235" spans="2:8" x14ac:dyDescent="0.25">
      <c r="B235" s="1">
        <v>4506</v>
      </c>
      <c r="C235" s="1">
        <v>-9.9799999999999993E-3</v>
      </c>
      <c r="D235" s="1">
        <v>7.6198000000000002E-2</v>
      </c>
      <c r="E235" s="1">
        <v>-6.11E-3</v>
      </c>
      <c r="F235" s="1">
        <v>7.5680000000000001E-3</v>
      </c>
      <c r="G235" s="1">
        <v>-9.0699999999999999E-3</v>
      </c>
      <c r="H235" s="1">
        <v>0</v>
      </c>
    </row>
    <row r="236" spans="2:8" x14ac:dyDescent="0.25">
      <c r="B236" s="1">
        <v>4507</v>
      </c>
      <c r="C236" s="1">
        <v>-1.9890000000000001E-2</v>
      </c>
      <c r="D236" s="1">
        <v>-5.747E-2</v>
      </c>
      <c r="E236" s="1">
        <v>-2.9499999999999999E-3</v>
      </c>
      <c r="F236" s="1">
        <v>-1.044E-2</v>
      </c>
      <c r="G236" s="1">
        <v>-1.5399999999999999E-3</v>
      </c>
      <c r="H236" s="1">
        <v>0</v>
      </c>
    </row>
    <row r="237" spans="2:8" x14ac:dyDescent="0.25">
      <c r="B237" s="1">
        <v>4508</v>
      </c>
      <c r="C237" s="1">
        <v>6.4119999999999996E-2</v>
      </c>
      <c r="D237" s="1">
        <v>5.5656999999999998E-2</v>
      </c>
      <c r="E237" s="1">
        <v>4.0000000000000002E-4</v>
      </c>
      <c r="F237" s="1">
        <v>2.5890000000000002E-3</v>
      </c>
      <c r="G237" s="1">
        <v>2.99E-4</v>
      </c>
      <c r="H237" s="1">
        <v>0</v>
      </c>
    </row>
    <row r="238" spans="2:8" x14ac:dyDescent="0.25">
      <c r="B238" s="1">
        <v>4509</v>
      </c>
      <c r="C238" s="1">
        <v>4.7525999999999999E-2</v>
      </c>
      <c r="D238" s="1">
        <v>7.1590000000000001E-2</v>
      </c>
      <c r="E238" s="1">
        <v>6.8830000000000002E-3</v>
      </c>
      <c r="F238" s="1">
        <v>9.1059999999999995E-3</v>
      </c>
      <c r="G238" s="1">
        <v>3.9620000000000002E-3</v>
      </c>
      <c r="H238" s="1">
        <v>0</v>
      </c>
    </row>
    <row r="239" spans="2:8" x14ac:dyDescent="0.25">
      <c r="B239" s="1">
        <v>4510</v>
      </c>
      <c r="C239" s="1">
        <v>3.2177999999999998E-2</v>
      </c>
      <c r="D239" s="1">
        <v>7.0067000000000004E-2</v>
      </c>
      <c r="E239" s="1">
        <v>3.2000000000000002E-3</v>
      </c>
      <c r="F239" s="1">
        <v>1.0428E-2</v>
      </c>
      <c r="G239" s="1">
        <v>3.1100000000000002E-4</v>
      </c>
      <c r="H239" s="1">
        <v>0</v>
      </c>
    </row>
    <row r="240" spans="2:8" x14ac:dyDescent="0.25">
      <c r="B240" s="1">
        <v>4511</v>
      </c>
      <c r="C240" s="1">
        <v>3.5943000000000003E-2</v>
      </c>
      <c r="D240" s="1">
        <v>0.11354400000000001</v>
      </c>
      <c r="E240" s="1">
        <v>-5.0000000000000001E-4</v>
      </c>
      <c r="F240" s="1">
        <v>8.848E-3</v>
      </c>
      <c r="G240" s="1">
        <v>-3.46E-3</v>
      </c>
      <c r="H240" s="1">
        <v>0</v>
      </c>
    </row>
    <row r="241" spans="2:8" x14ac:dyDescent="0.25">
      <c r="B241" s="1">
        <v>4512</v>
      </c>
      <c r="C241" s="1">
        <v>7.9509999999999997E-3</v>
      </c>
      <c r="D241" s="1">
        <v>1.3374E-2</v>
      </c>
      <c r="E241" s="1">
        <v>9.6170000000000005E-3</v>
      </c>
      <c r="F241" s="1">
        <v>1.5746E-2</v>
      </c>
      <c r="G241" s="1">
        <v>-3.3800000000000002E-3</v>
      </c>
      <c r="H241" s="1">
        <v>0</v>
      </c>
    </row>
    <row r="242" spans="2:8" x14ac:dyDescent="0.25">
      <c r="H242" s="1"/>
    </row>
    <row r="243" spans="2:8" x14ac:dyDescent="0.25">
      <c r="H243" s="1"/>
    </row>
    <row r="244" spans="2:8" x14ac:dyDescent="0.25">
      <c r="H244" s="1"/>
    </row>
    <row r="245" spans="2:8" x14ac:dyDescent="0.25">
      <c r="H245" s="1"/>
    </row>
    <row r="246" spans="2:8" x14ac:dyDescent="0.25">
      <c r="H246" s="1"/>
    </row>
    <row r="247" spans="2:8" x14ac:dyDescent="0.25">
      <c r="H247" s="1"/>
    </row>
    <row r="248" spans="2:8" x14ac:dyDescent="0.25">
      <c r="H248" s="1"/>
    </row>
    <row r="249" spans="2:8" x14ac:dyDescent="0.25">
      <c r="H249" s="1"/>
    </row>
    <row r="250" spans="2:8" x14ac:dyDescent="0.25">
      <c r="H250" s="1"/>
    </row>
    <row r="251" spans="2:8" x14ac:dyDescent="0.25">
      <c r="H251" s="1"/>
    </row>
    <row r="252" spans="2:8" x14ac:dyDescent="0.25">
      <c r="H252" s="1"/>
    </row>
    <row r="253" spans="2:8" x14ac:dyDescent="0.25">
      <c r="H253" s="1"/>
    </row>
  </sheetData>
  <autoFilter ref="B1:H241" xr:uid="{59F39904-7444-46CA-91D6-148D6066069B}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246A6-3F6A-4F9A-A5B0-0759FFAFDE9A}">
  <sheetPr>
    <tabColor rgb="FFFFFF00"/>
  </sheetPr>
  <dimension ref="A1:J253"/>
  <sheetViews>
    <sheetView topLeftCell="C1" workbookViewId="0">
      <selection activeCell="L21" sqref="L21"/>
    </sheetView>
  </sheetViews>
  <sheetFormatPr defaultRowHeight="12.5" x14ac:dyDescent="0.25"/>
  <cols>
    <col min="1" max="16384" width="8.7265625" style="4"/>
  </cols>
  <sheetData>
    <row r="1" spans="1:7" x14ac:dyDescent="0.25">
      <c r="A1" s="9" t="s">
        <v>13</v>
      </c>
      <c r="B1" s="9" t="s">
        <v>14</v>
      </c>
      <c r="C1" s="9" t="s">
        <v>15</v>
      </c>
      <c r="D1" s="9" t="s">
        <v>16</v>
      </c>
      <c r="E1" s="9" t="s">
        <v>17</v>
      </c>
      <c r="F1" s="9" t="s">
        <v>18</v>
      </c>
      <c r="G1" s="9"/>
    </row>
    <row r="2" spans="1:7" x14ac:dyDescent="0.25">
      <c r="A2" s="1">
        <v>2601</v>
      </c>
      <c r="B2" s="1">
        <v>0</v>
      </c>
      <c r="C2" s="1">
        <v>6.9862999999999995E-2</v>
      </c>
      <c r="D2" s="1">
        <v>7.1999999999999998E-3</v>
      </c>
      <c r="E2" s="1">
        <v>1.3756000000000001E-2</v>
      </c>
      <c r="F2" s="1">
        <v>3.3839999999999999E-3</v>
      </c>
      <c r="G2" s="1">
        <v>1</v>
      </c>
    </row>
    <row r="3" spans="1:7" x14ac:dyDescent="0.25">
      <c r="A3" s="1">
        <v>2602</v>
      </c>
      <c r="B3" s="1">
        <v>-3.474E-2</v>
      </c>
      <c r="C3" s="1">
        <v>-6.019E-2</v>
      </c>
      <c r="D3" s="1">
        <v>8.2240000000000004E-3</v>
      </c>
      <c r="E3" s="1">
        <v>1.0037000000000001E-2</v>
      </c>
      <c r="F3" s="1">
        <v>6.4060000000000002E-3</v>
      </c>
      <c r="G3" s="1">
        <v>0</v>
      </c>
    </row>
    <row r="4" spans="1:7" x14ac:dyDescent="0.25">
      <c r="A4" s="1">
        <v>2603</v>
      </c>
      <c r="B4" s="1">
        <v>-5.1860000000000003E-2</v>
      </c>
      <c r="C4" s="1">
        <v>-0.10170999999999999</v>
      </c>
      <c r="D4" s="1">
        <v>1.4007E-2</v>
      </c>
      <c r="E4" s="1">
        <v>9.7370000000000009E-3</v>
      </c>
      <c r="F4" s="1">
        <v>8.6020000000000003E-3</v>
      </c>
      <c r="G4" s="1">
        <v>0</v>
      </c>
    </row>
    <row r="5" spans="1:7" x14ac:dyDescent="0.25">
      <c r="A5" s="1">
        <v>2604</v>
      </c>
      <c r="B5" s="1">
        <v>1.5907000000000001E-2</v>
      </c>
      <c r="C5" s="1">
        <v>8.5079999999999999E-3</v>
      </c>
      <c r="D5" s="1">
        <v>3.01E-4</v>
      </c>
      <c r="E5" s="1">
        <v>-1.81E-3</v>
      </c>
      <c r="F5" s="1">
        <v>-5.9699999999999996E-3</v>
      </c>
      <c r="G5" s="1">
        <v>0</v>
      </c>
    </row>
    <row r="6" spans="1:7" x14ac:dyDescent="0.25">
      <c r="A6" s="1">
        <v>2605</v>
      </c>
      <c r="B6" s="1">
        <v>2.3505000000000002E-2</v>
      </c>
      <c r="C6" s="1">
        <v>-1.0300000000000001E-3</v>
      </c>
      <c r="D6" s="1">
        <v>9.9869999999999994E-3</v>
      </c>
      <c r="E6" s="1">
        <v>6.9979999999999999E-3</v>
      </c>
      <c r="F6" s="1">
        <v>5.7149999999999996E-3</v>
      </c>
      <c r="G6" s="1">
        <v>0</v>
      </c>
    </row>
    <row r="7" spans="1:7" x14ac:dyDescent="0.25">
      <c r="A7" s="1">
        <v>2606</v>
      </c>
      <c r="B7" s="1">
        <v>5.3214999999999998E-2</v>
      </c>
      <c r="C7" s="1">
        <v>4.5284999999999999E-2</v>
      </c>
      <c r="D7" s="1">
        <v>7.8910000000000004E-3</v>
      </c>
      <c r="E7" s="1">
        <v>1.1303000000000001E-2</v>
      </c>
      <c r="F7" s="1">
        <v>1.095E-2</v>
      </c>
      <c r="G7" s="1">
        <v>0</v>
      </c>
    </row>
    <row r="8" spans="1:7" x14ac:dyDescent="0.25">
      <c r="A8" s="1">
        <v>2607</v>
      </c>
      <c r="B8" s="1">
        <v>5.7324E-2</v>
      </c>
      <c r="C8" s="1">
        <v>2.0622000000000001E-2</v>
      </c>
      <c r="D8" s="1">
        <v>1.5134E-2</v>
      </c>
      <c r="E8" s="1">
        <v>9.8689999999999993E-3</v>
      </c>
      <c r="F8" s="1">
        <v>1.1677E-2</v>
      </c>
      <c r="G8" s="1">
        <v>0</v>
      </c>
    </row>
    <row r="9" spans="1:7" x14ac:dyDescent="0.25">
      <c r="A9" s="1">
        <v>2608</v>
      </c>
      <c r="B9" s="1">
        <v>3.0558999999999999E-2</v>
      </c>
      <c r="C9" s="1">
        <v>3.1335000000000002E-2</v>
      </c>
      <c r="D9" s="1">
        <v>1.0114E-2</v>
      </c>
      <c r="E9" s="1">
        <v>5.7200000000000003E-3</v>
      </c>
      <c r="F9" s="1">
        <v>8.2500000000000004E-3</v>
      </c>
      <c r="G9" s="1">
        <v>0</v>
      </c>
    </row>
    <row r="10" spans="1:7" x14ac:dyDescent="0.25">
      <c r="A10" s="1">
        <v>2609</v>
      </c>
      <c r="B10" s="1">
        <v>1.9443999999999999E-2</v>
      </c>
      <c r="C10" s="1">
        <v>-5.7999999999999996E-3</v>
      </c>
      <c r="D10" s="14">
        <v>-4.6999999999999997E-5</v>
      </c>
      <c r="E10" s="1">
        <v>-1.98E-3</v>
      </c>
      <c r="F10" s="1">
        <v>-3.47E-3</v>
      </c>
      <c r="G10" s="1">
        <v>0</v>
      </c>
    </row>
    <row r="11" spans="1:7" x14ac:dyDescent="0.25">
      <c r="A11" s="1">
        <v>2610</v>
      </c>
      <c r="B11" s="1">
        <v>-3.2169999999999997E-2</v>
      </c>
      <c r="C11" s="1">
        <v>-2.6509999999999999E-2</v>
      </c>
      <c r="D11" s="1">
        <v>5.8900000000000003E-3</v>
      </c>
      <c r="E11" s="1">
        <v>6.3639999999999999E-3</v>
      </c>
      <c r="F11" s="1">
        <v>-6.2E-4</v>
      </c>
      <c r="G11" s="1">
        <v>0</v>
      </c>
    </row>
    <row r="12" spans="1:7" x14ac:dyDescent="0.25">
      <c r="A12" s="1">
        <v>2611</v>
      </c>
      <c r="B12" s="1">
        <v>3.0873999999999999E-2</v>
      </c>
      <c r="C12" s="1">
        <v>1.6954E-2</v>
      </c>
      <c r="D12" s="1">
        <v>1.905E-3</v>
      </c>
      <c r="E12" s="1">
        <v>1.2201999999999999E-2</v>
      </c>
      <c r="F12" s="1">
        <v>-6.9999999999999999E-4</v>
      </c>
      <c r="G12" s="1">
        <v>0</v>
      </c>
    </row>
    <row r="13" spans="1:7" x14ac:dyDescent="0.25">
      <c r="A13" s="1">
        <v>2612</v>
      </c>
      <c r="B13" s="1">
        <v>1.9592999999999999E-2</v>
      </c>
      <c r="C13" s="1">
        <v>3.3183999999999998E-2</v>
      </c>
      <c r="D13" s="1">
        <v>5.5999999999999999E-3</v>
      </c>
      <c r="E13" s="1">
        <v>7.8130000000000005E-3</v>
      </c>
      <c r="F13" s="1">
        <v>2.7780000000000001E-3</v>
      </c>
      <c r="G13" s="1">
        <v>0</v>
      </c>
    </row>
    <row r="14" spans="1:7" x14ac:dyDescent="0.25">
      <c r="A14" s="1">
        <v>2701</v>
      </c>
      <c r="B14" s="1">
        <v>-1.171E-2</v>
      </c>
      <c r="C14" s="1">
        <v>3.7132999999999999E-2</v>
      </c>
      <c r="D14" s="1">
        <v>1.3161000000000001E-2</v>
      </c>
      <c r="E14" s="1">
        <v>1.5032999999999999E-2</v>
      </c>
      <c r="F14" s="1">
        <v>1.0024E-2</v>
      </c>
      <c r="G14" s="1">
        <v>1</v>
      </c>
    </row>
    <row r="15" spans="1:7" x14ac:dyDescent="0.25">
      <c r="A15" s="1">
        <v>2702</v>
      </c>
      <c r="B15" s="1">
        <v>6.1365999999999997E-2</v>
      </c>
      <c r="C15" s="1">
        <v>6.2344999999999998E-2</v>
      </c>
      <c r="D15" s="1">
        <v>1.4519000000000001E-2</v>
      </c>
      <c r="E15" s="1">
        <v>1.6396999999999998E-2</v>
      </c>
      <c r="F15" s="1">
        <v>1.0189E-2</v>
      </c>
      <c r="G15" s="1">
        <v>0</v>
      </c>
    </row>
    <row r="16" spans="1:7" x14ac:dyDescent="0.25">
      <c r="A16" s="1">
        <v>2703</v>
      </c>
      <c r="B16" s="1">
        <v>1.4429000000000001E-2</v>
      </c>
      <c r="C16" s="1">
        <v>-4.9009999999999998E-2</v>
      </c>
      <c r="D16" s="1">
        <v>1.4057999999999999E-2</v>
      </c>
      <c r="E16" s="1">
        <v>3.1085999999999999E-2</v>
      </c>
      <c r="F16" s="1">
        <v>8.7170000000000008E-3</v>
      </c>
      <c r="G16" s="1">
        <v>0</v>
      </c>
    </row>
    <row r="17" spans="1:10" x14ac:dyDescent="0.25">
      <c r="A17" s="1">
        <v>2704</v>
      </c>
      <c r="B17" s="1">
        <v>2.0101000000000001E-2</v>
      </c>
      <c r="C17" s="1">
        <v>5.7339000000000001E-2</v>
      </c>
      <c r="D17" s="1">
        <v>5.4999999999999997E-3</v>
      </c>
      <c r="E17" s="1">
        <v>-4.8999999999999998E-4</v>
      </c>
      <c r="F17" s="1">
        <v>2.5460000000000001E-3</v>
      </c>
      <c r="G17" s="1">
        <v>0</v>
      </c>
    </row>
    <row r="18" spans="1:10" x14ac:dyDescent="0.25">
      <c r="A18" s="1">
        <v>2705</v>
      </c>
      <c r="B18" s="1">
        <v>5.2970000000000003E-2</v>
      </c>
      <c r="C18" s="1">
        <v>6.5656999999999993E-2</v>
      </c>
      <c r="D18" s="1">
        <v>-8.8199999999999997E-3</v>
      </c>
      <c r="E18" s="1">
        <v>3.1419999999999998E-3</v>
      </c>
      <c r="F18" s="1">
        <v>-4.7099999999999998E-3</v>
      </c>
      <c r="G18" s="1">
        <v>0</v>
      </c>
      <c r="J18" s="28">
        <f>AVERAGE(C2:C230)</f>
        <v>1.4737397379912661E-2</v>
      </c>
    </row>
    <row r="19" spans="1:10" x14ac:dyDescent="0.25">
      <c r="A19" s="1">
        <v>2706</v>
      </c>
      <c r="B19" s="1">
        <v>-1.6289999999999999E-2</v>
      </c>
      <c r="C19" s="1">
        <v>-3.9870000000000003E-2</v>
      </c>
      <c r="D19" s="1">
        <v>-5.28E-3</v>
      </c>
      <c r="E19" s="1">
        <v>-1.6469999999999999E-2</v>
      </c>
      <c r="F19" s="1">
        <v>-7.0000000000000001E-3</v>
      </c>
      <c r="G19" s="1">
        <v>0</v>
      </c>
    </row>
    <row r="20" spans="1:10" x14ac:dyDescent="0.25">
      <c r="A20" s="1">
        <v>2707</v>
      </c>
      <c r="B20" s="1">
        <v>8.6002999999999996E-2</v>
      </c>
      <c r="C20" s="1">
        <v>7.0554000000000006E-2</v>
      </c>
      <c r="D20" s="1">
        <v>1.9275E-2</v>
      </c>
      <c r="E20" s="1">
        <v>2.3945000000000001E-2</v>
      </c>
      <c r="F20" s="1">
        <v>2.1965999999999999E-2</v>
      </c>
      <c r="G20" s="1">
        <v>0</v>
      </c>
    </row>
    <row r="21" spans="1:10" x14ac:dyDescent="0.25">
      <c r="A21" s="1">
        <v>2708</v>
      </c>
      <c r="B21" s="1">
        <v>5.7297000000000001E-2</v>
      </c>
      <c r="C21" s="1">
        <v>-1.2030000000000001E-2</v>
      </c>
      <c r="D21" s="1">
        <v>1.4102999999999999E-2</v>
      </c>
      <c r="E21" s="1">
        <v>1.3403E-2</v>
      </c>
      <c r="F21" s="1">
        <v>8.5599999999999999E-3</v>
      </c>
      <c r="G21" s="1">
        <v>0</v>
      </c>
    </row>
    <row r="22" spans="1:10" x14ac:dyDescent="0.25">
      <c r="A22" s="1">
        <v>2709</v>
      </c>
      <c r="B22" s="1">
        <v>3.9203000000000002E-2</v>
      </c>
      <c r="C22" s="1">
        <v>-1.09E-3</v>
      </c>
      <c r="D22" s="1">
        <v>9.0629999999999999E-3</v>
      </c>
      <c r="E22" s="1">
        <v>-4.0400000000000002E-3</v>
      </c>
      <c r="F22" s="1">
        <v>-3.7399999999999998E-3</v>
      </c>
      <c r="G22" s="1">
        <v>0</v>
      </c>
    </row>
    <row r="23" spans="1:10" x14ac:dyDescent="0.25">
      <c r="A23" s="1">
        <v>2710</v>
      </c>
      <c r="B23" s="1">
        <v>-5.5980000000000002E-2</v>
      </c>
      <c r="C23" s="1">
        <v>-7.17E-2</v>
      </c>
      <c r="D23" s="1">
        <v>-2.9999999999999997E-4</v>
      </c>
      <c r="E23" s="1">
        <v>4.0559999999999997E-3</v>
      </c>
      <c r="F23" s="1">
        <v>-3.2799999999999999E-3</v>
      </c>
      <c r="G23" s="1">
        <v>0</v>
      </c>
    </row>
    <row r="24" spans="1:10" x14ac:dyDescent="0.25">
      <c r="A24" s="1">
        <v>2711</v>
      </c>
      <c r="B24" s="1">
        <v>7.4011999999999994E-2</v>
      </c>
      <c r="C24" s="1">
        <v>8.2749000000000003E-2</v>
      </c>
      <c r="D24" s="1">
        <v>8.7229999999999999E-3</v>
      </c>
      <c r="E24" s="1">
        <v>1.1629E-2</v>
      </c>
      <c r="F24" s="1">
        <v>4.0090000000000004E-3</v>
      </c>
      <c r="G24" s="1">
        <v>0</v>
      </c>
    </row>
    <row r="25" spans="1:10" x14ac:dyDescent="0.25">
      <c r="A25" s="1">
        <v>2712</v>
      </c>
      <c r="B25" s="1">
        <v>2.9784999999999999E-2</v>
      </c>
      <c r="C25" s="1">
        <v>3.3563000000000003E-2</v>
      </c>
      <c r="D25" s="1">
        <v>8.7270000000000004E-3</v>
      </c>
      <c r="E25" s="1">
        <v>9.0779999999999993E-3</v>
      </c>
      <c r="F25" s="1">
        <v>4.1570000000000001E-3</v>
      </c>
      <c r="G25" s="1">
        <v>0</v>
      </c>
    </row>
    <row r="26" spans="1:10" x14ac:dyDescent="0.25">
      <c r="A26" s="1">
        <v>2801</v>
      </c>
      <c r="B26" s="1">
        <v>-2.0300000000000001E-3</v>
      </c>
      <c r="C26" s="1">
        <v>5.0099999999999999E-2</v>
      </c>
      <c r="D26" s="1">
        <v>4.6299999999999996E-3</v>
      </c>
      <c r="E26" s="1">
        <v>-1.6800000000000001E-3</v>
      </c>
      <c r="F26" s="1">
        <v>4.4660000000000004E-3</v>
      </c>
      <c r="G26" s="1">
        <v>1</v>
      </c>
    </row>
    <row r="27" spans="1:10" x14ac:dyDescent="0.25">
      <c r="A27" s="1">
        <v>2802</v>
      </c>
      <c r="B27" s="1">
        <v>-2.8500000000000001E-3</v>
      </c>
      <c r="C27" s="1">
        <v>-1.3950000000000001E-2</v>
      </c>
      <c r="D27" s="1">
        <v>1.6471E-2</v>
      </c>
      <c r="E27" s="1">
        <v>1.5790999999999999E-2</v>
      </c>
      <c r="F27" s="1">
        <v>1.2965000000000001E-2</v>
      </c>
      <c r="G27" s="1">
        <v>0</v>
      </c>
    </row>
    <row r="28" spans="1:10" x14ac:dyDescent="0.25">
      <c r="A28" s="1">
        <v>2803</v>
      </c>
      <c r="B28" s="1">
        <v>0.110081</v>
      </c>
      <c r="C28" s="1">
        <v>5.3051000000000001E-2</v>
      </c>
      <c r="D28" s="1">
        <v>4.1000000000000003E-3</v>
      </c>
      <c r="E28" s="1">
        <v>4.5450000000000004E-3</v>
      </c>
      <c r="F28" s="1">
        <v>2.9429999999999999E-3</v>
      </c>
      <c r="G28" s="1">
        <v>0</v>
      </c>
    </row>
    <row r="29" spans="1:10" x14ac:dyDescent="0.25">
      <c r="A29" s="1">
        <v>2804</v>
      </c>
      <c r="B29" s="1">
        <v>3.2548000000000001E-2</v>
      </c>
      <c r="C29" s="1">
        <v>8.9037000000000005E-2</v>
      </c>
      <c r="D29" s="1">
        <v>-5.5000000000000003E-4</v>
      </c>
      <c r="E29" s="1">
        <v>-2.31E-3</v>
      </c>
      <c r="F29" s="1">
        <v>2.7700000000000001E-4</v>
      </c>
      <c r="G29" s="1">
        <v>0</v>
      </c>
    </row>
    <row r="30" spans="1:10" x14ac:dyDescent="0.25">
      <c r="A30" s="1">
        <v>2805</v>
      </c>
      <c r="B30" s="1">
        <v>1.3899E-2</v>
      </c>
      <c r="C30" s="1">
        <v>3.7939000000000001E-2</v>
      </c>
      <c r="D30" s="1">
        <v>-1.3650000000000001E-2</v>
      </c>
      <c r="E30" s="1">
        <v>-1.3559999999999999E-2</v>
      </c>
      <c r="F30" s="1">
        <v>-2.6099999999999999E-3</v>
      </c>
      <c r="G30" s="1">
        <v>0</v>
      </c>
    </row>
    <row r="31" spans="1:10" x14ac:dyDescent="0.25">
      <c r="A31" s="1">
        <v>2806</v>
      </c>
      <c r="B31" s="1">
        <v>-3.075E-2</v>
      </c>
      <c r="C31" s="1">
        <v>-7.6469999999999996E-2</v>
      </c>
      <c r="D31" s="1">
        <v>5.352E-3</v>
      </c>
      <c r="E31" s="1">
        <v>1.1887E-2</v>
      </c>
      <c r="F31" s="1">
        <v>1.0874E-2</v>
      </c>
      <c r="G31" s="1">
        <v>0</v>
      </c>
    </row>
    <row r="32" spans="1:10" x14ac:dyDescent="0.25">
      <c r="A32" s="1">
        <v>2807</v>
      </c>
      <c r="B32" s="1">
        <v>1.4069999999999999E-2</v>
      </c>
      <c r="C32" s="1">
        <v>5.8560000000000001E-3</v>
      </c>
      <c r="D32" s="1">
        <v>-1E-3</v>
      </c>
      <c r="E32" s="1">
        <v>-2.1739999999999999E-2</v>
      </c>
      <c r="F32" s="1">
        <v>3.2260000000000001E-3</v>
      </c>
      <c r="G32" s="1">
        <v>0</v>
      </c>
    </row>
    <row r="33" spans="1:7" x14ac:dyDescent="0.25">
      <c r="A33" s="1">
        <v>2808</v>
      </c>
      <c r="B33" s="1">
        <v>7.8335000000000002E-2</v>
      </c>
      <c r="C33" s="1">
        <v>4.2230999999999998E-2</v>
      </c>
      <c r="D33" s="1">
        <v>6.3470000000000002E-3</v>
      </c>
      <c r="E33" s="1">
        <v>5.6940000000000003E-3</v>
      </c>
      <c r="F33" s="1">
        <v>1.263E-3</v>
      </c>
      <c r="G33" s="1">
        <v>0</v>
      </c>
    </row>
    <row r="34" spans="1:7" x14ac:dyDescent="0.25">
      <c r="A34" s="1">
        <v>2809</v>
      </c>
      <c r="B34" s="1">
        <v>1.8076999999999999E-2</v>
      </c>
      <c r="C34" s="1">
        <v>8.1202999999999997E-2</v>
      </c>
      <c r="D34" s="1">
        <v>-4.7999999999999996E-3</v>
      </c>
      <c r="E34" s="1">
        <v>-1.1860000000000001E-2</v>
      </c>
      <c r="F34" s="1">
        <v>-5.1200000000000004E-3</v>
      </c>
      <c r="G34" s="1">
        <v>0</v>
      </c>
    </row>
    <row r="35" spans="1:7" x14ac:dyDescent="0.25">
      <c r="A35" s="1">
        <v>2810</v>
      </c>
      <c r="B35" s="1">
        <v>1.8780000000000002E-2</v>
      </c>
      <c r="C35" s="1">
        <v>2.9562000000000001E-2</v>
      </c>
      <c r="D35" s="1">
        <v>1.0234E-2</v>
      </c>
      <c r="E35" s="1">
        <v>1.7696E-2</v>
      </c>
      <c r="F35" s="1">
        <v>6.0159999999999996E-3</v>
      </c>
      <c r="G35" s="1">
        <v>0</v>
      </c>
    </row>
    <row r="36" spans="1:7" x14ac:dyDescent="0.25">
      <c r="A36" s="1">
        <v>2811</v>
      </c>
      <c r="B36" s="1">
        <v>0.13108900000000001</v>
      </c>
      <c r="C36" s="1">
        <v>0.11665399999999999</v>
      </c>
      <c r="D36" s="1">
        <v>-1.66E-3</v>
      </c>
      <c r="E36" s="1">
        <v>2.274E-3</v>
      </c>
      <c r="F36" s="1">
        <v>5.7869999999999996E-3</v>
      </c>
      <c r="G36" s="1">
        <v>0</v>
      </c>
    </row>
    <row r="37" spans="1:7" x14ac:dyDescent="0.25">
      <c r="A37" s="1">
        <v>2812</v>
      </c>
      <c r="B37" s="1">
        <v>8.8260000000000005E-3</v>
      </c>
      <c r="C37" s="1">
        <v>-4.7440000000000003E-2</v>
      </c>
      <c r="D37" s="1">
        <v>1.2284E-2</v>
      </c>
      <c r="E37" s="1">
        <v>4.3229999999999996E-3</v>
      </c>
      <c r="F37" s="1">
        <v>1.436E-3</v>
      </c>
      <c r="G37" s="1">
        <v>0</v>
      </c>
    </row>
    <row r="38" spans="1:7" x14ac:dyDescent="0.25">
      <c r="A38" s="1">
        <v>2901</v>
      </c>
      <c r="B38" s="1">
        <v>6.0266E-2</v>
      </c>
      <c r="C38" s="1">
        <v>5.4169999999999999E-3</v>
      </c>
      <c r="D38" s="1">
        <v>6.2490000000000002E-3</v>
      </c>
      <c r="E38" s="1">
        <v>-7.0499999999999998E-3</v>
      </c>
      <c r="F38" s="1">
        <v>5.3880000000000004E-3</v>
      </c>
      <c r="G38" s="1">
        <v>1</v>
      </c>
    </row>
    <row r="39" spans="1:7" x14ac:dyDescent="0.25">
      <c r="A39" s="1">
        <v>2902</v>
      </c>
      <c r="B39" s="14">
        <v>1.1E-5</v>
      </c>
      <c r="C39" s="1">
        <v>-6.7000000000000002E-4</v>
      </c>
      <c r="D39" s="1">
        <v>4.9529999999999999E-3</v>
      </c>
      <c r="E39" s="1">
        <v>-1.374E-2</v>
      </c>
      <c r="F39" s="1">
        <v>5.5259999999999997E-3</v>
      </c>
      <c r="G39" s="1">
        <v>0</v>
      </c>
    </row>
    <row r="40" spans="1:7" x14ac:dyDescent="0.25">
      <c r="A40" s="1">
        <v>2903</v>
      </c>
      <c r="B40" s="1">
        <v>2.7420000000000001E-3</v>
      </c>
      <c r="C40" s="1">
        <v>-1.6109999999999999E-2</v>
      </c>
      <c r="D40" s="1">
        <v>-4.79E-3</v>
      </c>
      <c r="E40" s="1">
        <v>-1.0460000000000001E-2</v>
      </c>
      <c r="F40" s="1">
        <v>7.345E-3</v>
      </c>
      <c r="G40" s="1">
        <v>0</v>
      </c>
    </row>
    <row r="41" spans="1:7" x14ac:dyDescent="0.25">
      <c r="A41" s="1">
        <v>2904</v>
      </c>
      <c r="B41" s="1">
        <v>2.1555999999999999E-2</v>
      </c>
      <c r="C41" s="1">
        <v>3.4530999999999999E-2</v>
      </c>
      <c r="D41" s="1">
        <v>5.829E-3</v>
      </c>
      <c r="E41" s="1">
        <v>3.1438000000000001E-2</v>
      </c>
      <c r="F41" s="1">
        <v>7.4960000000000001E-3</v>
      </c>
      <c r="G41" s="1">
        <v>0</v>
      </c>
    </row>
    <row r="42" spans="1:7" x14ac:dyDescent="0.25">
      <c r="A42" s="1">
        <v>2905</v>
      </c>
      <c r="B42" s="1">
        <v>-4.2160000000000003E-2</v>
      </c>
      <c r="C42" s="1">
        <v>-0.13955999999999999</v>
      </c>
      <c r="D42" s="1">
        <v>-1.42E-3</v>
      </c>
      <c r="E42" s="1">
        <v>-2.5530000000000001E-2</v>
      </c>
      <c r="F42" s="1">
        <v>-1.5299999999999999E-3</v>
      </c>
      <c r="G42" s="1">
        <v>0</v>
      </c>
    </row>
    <row r="43" spans="1:7" x14ac:dyDescent="0.25">
      <c r="A43" s="1">
        <v>2906</v>
      </c>
      <c r="B43" s="1">
        <v>0.110053</v>
      </c>
      <c r="C43" s="1">
        <v>4.9392999999999999E-2</v>
      </c>
      <c r="D43" s="1">
        <v>-8.5199999999999998E-3</v>
      </c>
      <c r="E43" s="1">
        <v>1.0619999999999999E-2</v>
      </c>
      <c r="F43" s="1">
        <v>1.271E-3</v>
      </c>
      <c r="G43" s="1">
        <v>0</v>
      </c>
    </row>
    <row r="44" spans="1:7" x14ac:dyDescent="0.25">
      <c r="A44" s="1">
        <v>2907</v>
      </c>
      <c r="B44" s="1">
        <v>3.7302000000000002E-2</v>
      </c>
      <c r="C44" s="1">
        <v>1.5889999999999999E-3</v>
      </c>
      <c r="D44" s="1">
        <v>-7.77E-3</v>
      </c>
      <c r="E44" s="1">
        <v>-9.7999999999999997E-3</v>
      </c>
      <c r="F44" s="1">
        <v>-6.4200000000000004E-3</v>
      </c>
      <c r="G44" s="1">
        <v>0</v>
      </c>
    </row>
    <row r="45" spans="1:7" x14ac:dyDescent="0.25">
      <c r="A45" s="1">
        <v>2908</v>
      </c>
      <c r="B45" s="1">
        <v>9.8971000000000003E-2</v>
      </c>
      <c r="C45" s="1">
        <v>-2.0219999999999998E-2</v>
      </c>
      <c r="D45" s="1">
        <v>-1.8699999999999999E-3</v>
      </c>
      <c r="E45" s="1">
        <v>-7.28E-3</v>
      </c>
      <c r="F45" s="1">
        <v>1.6200000000000001E-4</v>
      </c>
      <c r="G45" s="1">
        <v>0</v>
      </c>
    </row>
    <row r="46" spans="1:7" x14ac:dyDescent="0.25">
      <c r="A46" s="1">
        <v>2909</v>
      </c>
      <c r="B46" s="1">
        <v>-4.5690000000000001E-2</v>
      </c>
      <c r="C46" s="1">
        <v>-9.0270000000000003E-2</v>
      </c>
      <c r="D46" s="1">
        <v>5.3270000000000001E-3</v>
      </c>
      <c r="E46" s="1">
        <v>4.6769999999999997E-3</v>
      </c>
      <c r="F46" s="1">
        <v>5.4450000000000002E-3</v>
      </c>
      <c r="G46" s="1">
        <v>0</v>
      </c>
    </row>
    <row r="47" spans="1:7" x14ac:dyDescent="0.25">
      <c r="A47" s="1">
        <v>2910</v>
      </c>
      <c r="B47" s="1">
        <v>-0.19728000000000001</v>
      </c>
      <c r="C47" s="1">
        <v>-0.27681</v>
      </c>
      <c r="D47" s="1">
        <v>7.3000000000000001E-3</v>
      </c>
      <c r="E47" s="1">
        <v>3.8195E-2</v>
      </c>
      <c r="F47" s="1">
        <v>4.5849999999999997E-3</v>
      </c>
      <c r="G47" s="1">
        <v>0</v>
      </c>
    </row>
    <row r="48" spans="1:7" x14ac:dyDescent="0.25">
      <c r="A48" s="1">
        <v>2911</v>
      </c>
      <c r="B48" s="1">
        <v>-0.12271</v>
      </c>
      <c r="C48" s="1">
        <v>-0.14809</v>
      </c>
      <c r="D48" s="1">
        <v>1.3100000000000001E-4</v>
      </c>
      <c r="E48" s="1">
        <v>2.5576000000000002E-2</v>
      </c>
      <c r="F48" s="1">
        <v>5.6779999999999999E-3</v>
      </c>
      <c r="G48" s="1">
        <v>0</v>
      </c>
    </row>
    <row r="49" spans="1:7" x14ac:dyDescent="0.25">
      <c r="A49" s="1">
        <v>2912</v>
      </c>
      <c r="B49" s="1">
        <v>3.4005000000000001E-2</v>
      </c>
      <c r="C49" s="1">
        <v>-4.428E-2</v>
      </c>
      <c r="D49" s="1">
        <v>2.5003000000000001E-2</v>
      </c>
      <c r="E49" s="1">
        <v>-3.1199999999999999E-3</v>
      </c>
      <c r="F49" s="1">
        <v>9.4640000000000002E-3</v>
      </c>
      <c r="G49" s="1">
        <v>0</v>
      </c>
    </row>
    <row r="50" spans="1:7" x14ac:dyDescent="0.25">
      <c r="A50" s="1">
        <v>3001</v>
      </c>
      <c r="B50" s="1">
        <v>6.7760000000000001E-2</v>
      </c>
      <c r="C50" s="1">
        <v>0.13319900000000001</v>
      </c>
      <c r="D50" s="1">
        <v>9.7909999999999994E-3</v>
      </c>
      <c r="E50" s="1">
        <v>-1.8E-3</v>
      </c>
      <c r="F50" s="1">
        <v>5.2839999999999996E-3</v>
      </c>
      <c r="G50" s="1">
        <v>1</v>
      </c>
    </row>
    <row r="51" spans="1:7" x14ac:dyDescent="0.25">
      <c r="A51" s="1">
        <v>3002</v>
      </c>
      <c r="B51" s="1">
        <v>2.9794999999999999E-2</v>
      </c>
      <c r="C51" s="1">
        <v>6.8197999999999995E-2</v>
      </c>
      <c r="D51" s="1">
        <v>1.1106E-2</v>
      </c>
      <c r="E51" s="1">
        <v>1.6795999999999998E-2</v>
      </c>
      <c r="F51" s="1">
        <v>6.8700000000000002E-3</v>
      </c>
      <c r="G51" s="1">
        <v>0</v>
      </c>
    </row>
    <row r="52" spans="1:7" x14ac:dyDescent="0.25">
      <c r="A52" s="1">
        <v>3003</v>
      </c>
      <c r="B52" s="1">
        <v>8.7068000000000006E-2</v>
      </c>
      <c r="C52" s="1">
        <v>0.106558</v>
      </c>
      <c r="D52" s="1">
        <v>1.9682000000000002E-2</v>
      </c>
      <c r="E52" s="1">
        <v>1.4211E-2</v>
      </c>
      <c r="F52" s="1">
        <v>9.3570000000000007E-3</v>
      </c>
      <c r="G52" s="1">
        <v>0</v>
      </c>
    </row>
    <row r="53" spans="1:7" x14ac:dyDescent="0.25">
      <c r="A53" s="1">
        <v>3004</v>
      </c>
      <c r="B53" s="1">
        <v>-1.387E-2</v>
      </c>
      <c r="C53" s="1">
        <v>-7.571E-2</v>
      </c>
      <c r="D53" s="1">
        <v>2.483E-3</v>
      </c>
      <c r="E53" s="1">
        <v>-7.5199999999999998E-3</v>
      </c>
      <c r="F53" s="1">
        <v>-3.81E-3</v>
      </c>
      <c r="G53" s="1">
        <v>0</v>
      </c>
    </row>
    <row r="54" spans="1:7" x14ac:dyDescent="0.25">
      <c r="A54" s="1">
        <v>3005</v>
      </c>
      <c r="B54" s="1">
        <v>-3.7599999999999999E-3</v>
      </c>
      <c r="C54" s="1">
        <v>-4.8370000000000003E-2</v>
      </c>
      <c r="D54" s="1">
        <v>1.1582E-2</v>
      </c>
      <c r="E54" s="1">
        <v>1.9833E-2</v>
      </c>
      <c r="F54" s="1">
        <v>8.463E-3</v>
      </c>
      <c r="G54" s="1">
        <v>0</v>
      </c>
    </row>
    <row r="55" spans="1:7" x14ac:dyDescent="0.25">
      <c r="A55" s="1">
        <v>3006</v>
      </c>
      <c r="B55" s="1">
        <v>-0.15659999999999999</v>
      </c>
      <c r="C55" s="1">
        <v>-0.21088999999999999</v>
      </c>
      <c r="D55" s="1">
        <v>1.6917000000000001E-2</v>
      </c>
      <c r="E55" s="1">
        <v>1.0999999999999999E-2</v>
      </c>
      <c r="F55" s="1">
        <v>8.6099999999999996E-3</v>
      </c>
      <c r="G55" s="1">
        <v>0</v>
      </c>
    </row>
    <row r="56" spans="1:7" x14ac:dyDescent="0.25">
      <c r="A56" s="1">
        <v>3007</v>
      </c>
      <c r="B56" s="1">
        <v>5.2500999999999999E-2</v>
      </c>
      <c r="C56" s="1">
        <v>4.4026000000000003E-2</v>
      </c>
      <c r="D56" s="1">
        <v>1.9488999999999999E-2</v>
      </c>
      <c r="E56" s="1">
        <v>1.7332E-2</v>
      </c>
      <c r="F56" s="1">
        <v>1.5873000000000002E-2</v>
      </c>
      <c r="G56" s="1">
        <v>0</v>
      </c>
    </row>
    <row r="57" spans="1:7" x14ac:dyDescent="0.25">
      <c r="A57" s="1">
        <v>3008</v>
      </c>
      <c r="B57" s="1">
        <v>2.018E-2</v>
      </c>
      <c r="C57" s="1">
        <v>-1.061E-2</v>
      </c>
      <c r="D57" s="1">
        <v>1.9636000000000001E-2</v>
      </c>
      <c r="E57" s="1">
        <v>7.345E-3</v>
      </c>
      <c r="F57" s="1">
        <v>6.9239999999999996E-3</v>
      </c>
      <c r="G57" s="1">
        <v>0</v>
      </c>
    </row>
    <row r="58" spans="1:7" x14ac:dyDescent="0.25">
      <c r="A58" s="1">
        <v>3009</v>
      </c>
      <c r="B58" s="1">
        <v>-0.13428999999999999</v>
      </c>
      <c r="C58" s="1">
        <v>-0.15196999999999999</v>
      </c>
      <c r="D58" s="1">
        <v>4.7270000000000003E-3</v>
      </c>
      <c r="E58" s="1">
        <v>1.2869999999999999E-3</v>
      </c>
      <c r="F58" s="1">
        <v>-3.8800000000000002E-3</v>
      </c>
      <c r="G58" s="1">
        <v>0</v>
      </c>
    </row>
    <row r="59" spans="1:7" x14ac:dyDescent="0.25">
      <c r="A59" s="1">
        <v>3010</v>
      </c>
      <c r="B59" s="1">
        <v>-7.9490000000000005E-2</v>
      </c>
      <c r="C59" s="1">
        <v>-0.10363</v>
      </c>
      <c r="D59" s="1">
        <v>1.1436E-2</v>
      </c>
      <c r="E59" s="1">
        <v>9.5820000000000002E-3</v>
      </c>
      <c r="F59" s="1">
        <v>6.9020000000000001E-3</v>
      </c>
      <c r="G59" s="1">
        <v>0</v>
      </c>
    </row>
    <row r="60" spans="1:7" x14ac:dyDescent="0.25">
      <c r="A60" s="1">
        <v>3011</v>
      </c>
      <c r="B60" s="1">
        <v>-7.6000000000000004E-4</v>
      </c>
      <c r="C60" s="1">
        <v>5.3160000000000004E-3</v>
      </c>
      <c r="D60" s="1">
        <v>6.8970000000000004E-3</v>
      </c>
      <c r="E60" s="1">
        <v>1.2326999999999999E-2</v>
      </c>
      <c r="F60" s="1">
        <v>9.4039999999999992E-3</v>
      </c>
      <c r="G60" s="1">
        <v>0</v>
      </c>
    </row>
    <row r="61" spans="1:7" x14ac:dyDescent="0.25">
      <c r="A61" s="1">
        <v>3012</v>
      </c>
      <c r="B61" s="1">
        <v>-5.6320000000000002E-2</v>
      </c>
      <c r="C61" s="1">
        <v>-0.10234</v>
      </c>
      <c r="D61" s="1">
        <v>5.2859999999999999E-3</v>
      </c>
      <c r="E61" s="1">
        <v>7.2700000000000004E-3</v>
      </c>
      <c r="F61" s="1">
        <v>1.5684E-2</v>
      </c>
      <c r="G61" s="1">
        <v>0</v>
      </c>
    </row>
    <row r="62" spans="1:7" x14ac:dyDescent="0.25">
      <c r="A62" s="1">
        <v>3101</v>
      </c>
      <c r="B62" s="1">
        <v>6.4687999999999996E-2</v>
      </c>
      <c r="C62" s="1">
        <v>0.22481400000000001</v>
      </c>
      <c r="D62" s="1">
        <v>3.4792999999999998E-2</v>
      </c>
      <c r="E62" s="1">
        <v>2.3449999999999999E-3</v>
      </c>
      <c r="F62" s="1">
        <v>1.5944E-2</v>
      </c>
      <c r="G62" s="1">
        <v>1</v>
      </c>
    </row>
    <row r="63" spans="1:7" x14ac:dyDescent="0.25">
      <c r="A63" s="1">
        <v>3102</v>
      </c>
      <c r="B63" s="1">
        <v>0.13403499999999999</v>
      </c>
      <c r="C63" s="1">
        <v>0.27131100000000002</v>
      </c>
      <c r="D63" s="1">
        <v>2.1506000000000001E-2</v>
      </c>
      <c r="E63" s="1">
        <v>2.3234999999999999E-2</v>
      </c>
      <c r="F63" s="1">
        <v>1.5113E-2</v>
      </c>
      <c r="G63" s="1">
        <v>0</v>
      </c>
    </row>
    <row r="64" spans="1:7" x14ac:dyDescent="0.25">
      <c r="A64" s="1">
        <v>3103</v>
      </c>
      <c r="B64" s="1">
        <v>-6.1089999999999998E-2</v>
      </c>
      <c r="C64" s="1">
        <v>-6.4390000000000003E-2</v>
      </c>
      <c r="D64" s="1">
        <v>1.5796999999999999E-2</v>
      </c>
      <c r="E64" s="1">
        <v>1.6830999999999999E-2</v>
      </c>
      <c r="F64" s="1">
        <v>7.6920000000000001E-3</v>
      </c>
      <c r="G64" s="1">
        <v>0</v>
      </c>
    </row>
    <row r="65" spans="1:7" x14ac:dyDescent="0.25">
      <c r="A65" s="1">
        <v>3104</v>
      </c>
      <c r="B65" s="1">
        <v>-8.7029999999999996E-2</v>
      </c>
      <c r="C65" s="1">
        <v>-0.20992</v>
      </c>
      <c r="D65" s="1">
        <v>1.3138E-2</v>
      </c>
      <c r="E65" s="1">
        <v>1.5004999999999999E-2</v>
      </c>
      <c r="F65" s="1">
        <v>7.1929999999999997E-3</v>
      </c>
      <c r="G65" s="1">
        <v>0</v>
      </c>
    </row>
    <row r="66" spans="1:7" x14ac:dyDescent="0.25">
      <c r="A66" s="1">
        <v>3105</v>
      </c>
      <c r="B66" s="1">
        <v>-0.1171</v>
      </c>
      <c r="C66" s="1">
        <v>-0.12706000000000001</v>
      </c>
      <c r="D66" s="1">
        <v>2.4198999999999998E-2</v>
      </c>
      <c r="E66" s="1">
        <v>2.5309999999999999E-2</v>
      </c>
      <c r="F66" s="1">
        <v>1.1674E-2</v>
      </c>
      <c r="G66" s="1">
        <v>0</v>
      </c>
    </row>
    <row r="67" spans="1:7" x14ac:dyDescent="0.25">
      <c r="A67" s="1">
        <v>3106</v>
      </c>
      <c r="B67" s="1">
        <v>0.153006</v>
      </c>
      <c r="C67" s="1">
        <v>0.19284499999999999</v>
      </c>
      <c r="D67" s="1">
        <v>1.6116999999999999E-2</v>
      </c>
      <c r="E67" s="1">
        <v>1.1298000000000001E-2</v>
      </c>
      <c r="F67" s="1">
        <v>1.1677999999999999E-2</v>
      </c>
      <c r="G67" s="1">
        <v>0</v>
      </c>
    </row>
    <row r="68" spans="1:7" x14ac:dyDescent="0.25">
      <c r="A68" s="1">
        <v>3107</v>
      </c>
      <c r="B68" s="1">
        <v>-6.9940000000000002E-2</v>
      </c>
      <c r="C68" s="1">
        <v>-5.3499999999999999E-2</v>
      </c>
      <c r="D68" s="1">
        <v>7.4079999999999997E-3</v>
      </c>
      <c r="E68" s="1">
        <v>-2.0300000000000001E-3</v>
      </c>
      <c r="F68" s="1">
        <v>2.7950000000000002E-3</v>
      </c>
      <c r="G68" s="1">
        <v>0</v>
      </c>
    </row>
    <row r="69" spans="1:7" x14ac:dyDescent="0.25">
      <c r="A69" s="1">
        <v>3108</v>
      </c>
      <c r="B69" s="1">
        <v>2.0421000000000002E-2</v>
      </c>
      <c r="C69" s="1">
        <v>-7.4060000000000001E-2</v>
      </c>
      <c r="D69" s="1">
        <v>3.4120000000000001E-3</v>
      </c>
      <c r="E69" s="1">
        <v>3.454E-3</v>
      </c>
      <c r="F69" s="1">
        <v>2.5579999999999999E-3</v>
      </c>
      <c r="G69" s="1">
        <v>0</v>
      </c>
    </row>
    <row r="70" spans="1:7" x14ac:dyDescent="0.25">
      <c r="A70" s="1">
        <v>3109</v>
      </c>
      <c r="B70" s="1">
        <v>-0.29282000000000002</v>
      </c>
      <c r="C70" s="1">
        <v>-0.32018000000000002</v>
      </c>
      <c r="D70" s="1">
        <v>3.0349999999999999E-3</v>
      </c>
      <c r="E70" s="1">
        <v>-2.3640000000000001E-2</v>
      </c>
      <c r="F70" s="1">
        <v>4.6909999999999999E-3</v>
      </c>
      <c r="G70" s="1">
        <v>0</v>
      </c>
    </row>
    <row r="71" spans="1:7" x14ac:dyDescent="0.25">
      <c r="A71" s="1">
        <v>3110</v>
      </c>
      <c r="B71" s="1">
        <v>9.6280000000000004E-2</v>
      </c>
      <c r="C71" s="1">
        <v>8.3636000000000002E-2</v>
      </c>
      <c r="D71" s="1">
        <v>-2.962E-2</v>
      </c>
      <c r="E71" s="1">
        <v>-2.6339999999999999E-2</v>
      </c>
      <c r="F71" s="1">
        <v>7.705E-3</v>
      </c>
      <c r="G71" s="1">
        <v>0</v>
      </c>
    </row>
    <row r="72" spans="1:7" x14ac:dyDescent="0.25">
      <c r="A72" s="1">
        <v>3111</v>
      </c>
      <c r="B72" s="1">
        <v>-6.8559999999999996E-2</v>
      </c>
      <c r="C72" s="1">
        <v>-8.9630000000000001E-2</v>
      </c>
      <c r="D72" s="1">
        <v>-7.6899999999999998E-3</v>
      </c>
      <c r="E72" s="1">
        <v>1.3934999999999999E-2</v>
      </c>
      <c r="F72" s="1">
        <v>1.2884E-2</v>
      </c>
      <c r="G72" s="1">
        <v>0</v>
      </c>
    </row>
    <row r="73" spans="1:7" x14ac:dyDescent="0.25">
      <c r="A73" s="1">
        <v>3112</v>
      </c>
      <c r="B73" s="1">
        <v>-0.13092999999999999</v>
      </c>
      <c r="C73" s="1">
        <v>-0.21043000000000001</v>
      </c>
      <c r="D73" s="1">
        <v>-1.9529999999999999E-2</v>
      </c>
      <c r="E73" s="1">
        <v>-1.29E-2</v>
      </c>
      <c r="F73" s="1">
        <v>1.0319E-2</v>
      </c>
      <c r="G73" s="1">
        <v>0</v>
      </c>
    </row>
    <row r="74" spans="1:7" x14ac:dyDescent="0.25">
      <c r="A74" s="1">
        <v>3201</v>
      </c>
      <c r="B74" s="1">
        <v>-6.4999999999999997E-3</v>
      </c>
      <c r="C74" s="1">
        <v>0.122498</v>
      </c>
      <c r="D74" s="1">
        <v>1.5395000000000001E-2</v>
      </c>
      <c r="E74" s="1">
        <v>2.3976999999999998E-2</v>
      </c>
      <c r="F74" s="1">
        <v>2.2905999999999999E-2</v>
      </c>
      <c r="G74" s="1">
        <v>1</v>
      </c>
    </row>
    <row r="75" spans="1:7" x14ac:dyDescent="0.25">
      <c r="A75" s="1">
        <v>3202</v>
      </c>
      <c r="B75" s="1">
        <v>7.1053000000000005E-2</v>
      </c>
      <c r="C75" s="1">
        <v>4.3069000000000003E-2</v>
      </c>
      <c r="D75" s="1">
        <v>-9.7800000000000005E-3</v>
      </c>
      <c r="E75" s="1">
        <v>5.5352999999999999E-2</v>
      </c>
      <c r="F75" s="1">
        <v>1.6320000000000001E-2</v>
      </c>
      <c r="G75" s="1">
        <v>0</v>
      </c>
    </row>
    <row r="76" spans="1:7" x14ac:dyDescent="0.25">
      <c r="A76" s="1">
        <v>3203</v>
      </c>
      <c r="B76" s="1">
        <v>-0.11106000000000001</v>
      </c>
      <c r="C76" s="1">
        <v>-0.12634999999999999</v>
      </c>
      <c r="D76" s="1">
        <v>4.0339E-2</v>
      </c>
      <c r="E76" s="1">
        <v>2.892E-3</v>
      </c>
      <c r="F76" s="1">
        <v>6.3680000000000004E-3</v>
      </c>
      <c r="G76" s="1">
        <v>0</v>
      </c>
    </row>
    <row r="77" spans="1:7" x14ac:dyDescent="0.25">
      <c r="A77" s="1">
        <v>3204</v>
      </c>
      <c r="B77" s="1">
        <v>-0.19258</v>
      </c>
      <c r="C77" s="1">
        <v>-0.21482999999999999</v>
      </c>
      <c r="D77" s="1">
        <v>-1.0460000000000001E-2</v>
      </c>
      <c r="E77" s="1">
        <v>6.7519999999999997E-2</v>
      </c>
      <c r="F77" s="1">
        <v>8.2880000000000002E-3</v>
      </c>
      <c r="G77" s="1">
        <v>0</v>
      </c>
    </row>
    <row r="78" spans="1:7" x14ac:dyDescent="0.25">
      <c r="A78" s="1">
        <v>3205</v>
      </c>
      <c r="B78" s="1">
        <v>-0.20516999999999999</v>
      </c>
      <c r="C78" s="1">
        <v>-0.10496</v>
      </c>
      <c r="D78" s="1">
        <v>2.5087999999999999E-2</v>
      </c>
      <c r="E78" s="1">
        <v>-3.5310000000000001E-2</v>
      </c>
      <c r="F78" s="1">
        <v>1.5001E-2</v>
      </c>
      <c r="G78" s="1">
        <v>0</v>
      </c>
    </row>
    <row r="79" spans="1:7" x14ac:dyDescent="0.25">
      <c r="A79" s="1">
        <v>3206</v>
      </c>
      <c r="B79" s="1">
        <v>5.0619999999999997E-3</v>
      </c>
      <c r="C79" s="1">
        <v>1.059E-2</v>
      </c>
      <c r="D79" s="1">
        <v>6.3990000000000002E-3</v>
      </c>
      <c r="E79" s="1">
        <v>4.6528E-2</v>
      </c>
      <c r="F79" s="1">
        <v>7.5189999999999996E-3</v>
      </c>
      <c r="G79" s="1">
        <v>0</v>
      </c>
    </row>
    <row r="80" spans="1:7" x14ac:dyDescent="0.25">
      <c r="A80" s="1">
        <v>3207</v>
      </c>
      <c r="B80" s="1">
        <v>0.38149</v>
      </c>
      <c r="C80" s="1">
        <v>0.35226099999999999</v>
      </c>
      <c r="D80" s="1">
        <v>4.3E-3</v>
      </c>
      <c r="E80" s="1">
        <v>4.8120000000000003E-2</v>
      </c>
      <c r="F80" s="1">
        <v>2.5000000000000001E-4</v>
      </c>
      <c r="G80" s="1">
        <v>0</v>
      </c>
    </row>
    <row r="81" spans="1:7" x14ac:dyDescent="0.25">
      <c r="A81" s="1">
        <v>3208</v>
      </c>
      <c r="B81" s="1">
        <v>0.39913999999999999</v>
      </c>
      <c r="C81" s="1">
        <v>0.74685199999999996</v>
      </c>
      <c r="D81" s="1">
        <v>5.5855000000000002E-2</v>
      </c>
      <c r="E81" s="1">
        <v>1.2526000000000001E-2</v>
      </c>
      <c r="F81" s="1">
        <v>1.2586E-2</v>
      </c>
      <c r="G81" s="1">
        <v>0</v>
      </c>
    </row>
    <row r="82" spans="1:7" x14ac:dyDescent="0.25">
      <c r="A82" s="1">
        <v>3209</v>
      </c>
      <c r="B82" s="1">
        <v>-2.9600000000000001E-2</v>
      </c>
      <c r="C82" s="1">
        <v>-0.12703</v>
      </c>
      <c r="D82" s="1">
        <v>3.5062999999999997E-2</v>
      </c>
      <c r="E82" s="1">
        <v>1.0671999999999999E-2</v>
      </c>
      <c r="F82" s="1">
        <v>5.2719999999999998E-3</v>
      </c>
      <c r="G82" s="1">
        <v>0</v>
      </c>
    </row>
    <row r="83" spans="1:7" x14ac:dyDescent="0.25">
      <c r="A83" s="1">
        <v>3210</v>
      </c>
      <c r="B83" s="1">
        <v>-0.12742000000000001</v>
      </c>
      <c r="C83" s="1">
        <v>-0.17002999999999999</v>
      </c>
      <c r="D83" s="1">
        <v>1.4881E-2</v>
      </c>
      <c r="E83" s="1">
        <v>5.7800000000000004E-3</v>
      </c>
      <c r="F83" s="1">
        <v>7.6600000000000001E-3</v>
      </c>
      <c r="G83" s="1">
        <v>0</v>
      </c>
    </row>
    <row r="84" spans="1:7" x14ac:dyDescent="0.25">
      <c r="A84" s="1">
        <v>3211</v>
      </c>
      <c r="B84" s="1">
        <v>-3.6639999999999999E-2</v>
      </c>
      <c r="C84" s="1">
        <v>-0.11767</v>
      </c>
      <c r="D84" s="1">
        <v>1.2324999999999999E-2</v>
      </c>
      <c r="E84" s="1">
        <v>8.2389999999999998E-3</v>
      </c>
      <c r="F84" s="1">
        <v>5.2100000000000002E-3</v>
      </c>
      <c r="G84" s="1">
        <v>0</v>
      </c>
    </row>
    <row r="85" spans="1:7" x14ac:dyDescent="0.25">
      <c r="A85" s="1">
        <v>3212</v>
      </c>
      <c r="B85" s="1">
        <v>6.6589999999999996E-2</v>
      </c>
      <c r="C85" s="1">
        <v>-3.909E-2</v>
      </c>
      <c r="D85" s="1">
        <v>2.4001000000000001E-2</v>
      </c>
      <c r="E85" s="1">
        <v>2.3202E-2</v>
      </c>
      <c r="F85" s="1">
        <v>1.0208999999999999E-2</v>
      </c>
      <c r="G85" s="1">
        <v>0</v>
      </c>
    </row>
    <row r="86" spans="1:7" x14ac:dyDescent="0.25">
      <c r="A86" s="1">
        <v>3301</v>
      </c>
      <c r="B86" s="1">
        <v>2.4014000000000001E-2</v>
      </c>
      <c r="C86" s="1">
        <v>7.0359999999999997E-3</v>
      </c>
      <c r="D86" s="1">
        <v>7.0005999999999999E-2</v>
      </c>
      <c r="E86" s="1">
        <v>3.0143E-2</v>
      </c>
      <c r="F86" s="1">
        <v>1.5414000000000001E-2</v>
      </c>
      <c r="G86" s="1">
        <v>1</v>
      </c>
    </row>
    <row r="87" spans="1:7" x14ac:dyDescent="0.25">
      <c r="A87" s="1">
        <v>3302</v>
      </c>
      <c r="B87" s="1">
        <v>-0.16169</v>
      </c>
      <c r="C87" s="1">
        <v>-0.11223</v>
      </c>
      <c r="D87" s="1">
        <v>-3.6760000000000001E-2</v>
      </c>
      <c r="E87" s="1">
        <v>-1.03E-2</v>
      </c>
      <c r="F87" s="1">
        <v>1.5278999999999999E-2</v>
      </c>
      <c r="G87" s="1">
        <v>0</v>
      </c>
    </row>
    <row r="88" spans="1:7" x14ac:dyDescent="0.25">
      <c r="A88" s="1">
        <v>3303</v>
      </c>
      <c r="B88" s="1">
        <v>4.3229999999999998E-2</v>
      </c>
      <c r="C88" s="1">
        <v>0.11967700000000001</v>
      </c>
      <c r="D88" s="1">
        <v>1.2595E-2</v>
      </c>
      <c r="E88" s="1">
        <v>1.7579999999999998E-2</v>
      </c>
      <c r="F88" s="1">
        <v>8.3149999999999995E-3</v>
      </c>
      <c r="G88" s="1">
        <v>0</v>
      </c>
    </row>
    <row r="89" spans="1:7" x14ac:dyDescent="0.25">
      <c r="A89" s="1">
        <v>3304</v>
      </c>
      <c r="B89" s="1">
        <v>0.42829299999999998</v>
      </c>
      <c r="C89" s="1">
        <v>0.50641400000000003</v>
      </c>
      <c r="D89" s="1">
        <v>-6.8500000000000002E-3</v>
      </c>
      <c r="E89" s="1">
        <v>-5.5999999999999995E-4</v>
      </c>
      <c r="F89" s="1">
        <v>3.6310000000000001E-3</v>
      </c>
      <c r="G89" s="1">
        <v>0</v>
      </c>
    </row>
    <row r="90" spans="1:7" x14ac:dyDescent="0.25">
      <c r="A90" s="1">
        <v>3305</v>
      </c>
      <c r="B90" s="1">
        <v>0.16561000000000001</v>
      </c>
      <c r="C90" s="1">
        <v>0.63126499999999997</v>
      </c>
      <c r="D90" s="1">
        <v>5.6140000000000002E-2</v>
      </c>
      <c r="E90" s="1">
        <v>2.7597E-2</v>
      </c>
      <c r="F90" s="1">
        <v>-2.2300000000000002E-3</v>
      </c>
      <c r="G90" s="1">
        <v>0</v>
      </c>
    </row>
    <row r="91" spans="1:7" x14ac:dyDescent="0.25">
      <c r="A91" s="1">
        <v>3306</v>
      </c>
      <c r="B91" s="1">
        <v>0.123207</v>
      </c>
      <c r="C91" s="1">
        <v>0.25106099999999998</v>
      </c>
      <c r="D91" s="1">
        <v>8.3899999999999999E-3</v>
      </c>
      <c r="E91" s="1">
        <v>-5.6299999999999996E-3</v>
      </c>
      <c r="F91" s="1">
        <v>-1.0370000000000001E-2</v>
      </c>
      <c r="G91" s="1">
        <v>0</v>
      </c>
    </row>
    <row r="92" spans="1:7" x14ac:dyDescent="0.25">
      <c r="A92" s="1">
        <v>3307</v>
      </c>
      <c r="B92" s="1">
        <v>-0.11502999999999999</v>
      </c>
      <c r="C92" s="1">
        <v>-8.3909999999999998E-2</v>
      </c>
      <c r="D92" s="1">
        <v>-1.277E-2</v>
      </c>
      <c r="E92" s="1">
        <v>-3.057E-2</v>
      </c>
      <c r="F92" s="1">
        <v>-2.8680000000000001E-2</v>
      </c>
      <c r="G92" s="1">
        <v>0</v>
      </c>
    </row>
    <row r="93" spans="1:7" x14ac:dyDescent="0.25">
      <c r="A93" s="1">
        <v>3308</v>
      </c>
      <c r="B93" s="1">
        <v>0.110399</v>
      </c>
      <c r="C93" s="1">
        <v>8.2222000000000003E-2</v>
      </c>
      <c r="D93" s="1">
        <v>-8.9999999999999998E-4</v>
      </c>
      <c r="E93" s="1">
        <v>-5.79E-3</v>
      </c>
      <c r="F93" s="1">
        <v>-9.9500000000000005E-3</v>
      </c>
      <c r="G93" s="1">
        <v>0</v>
      </c>
    </row>
    <row r="94" spans="1:7" x14ac:dyDescent="0.25">
      <c r="A94" s="1">
        <v>3309</v>
      </c>
      <c r="B94" s="1">
        <v>-0.11181000000000001</v>
      </c>
      <c r="C94" s="1">
        <v>-0.15947</v>
      </c>
      <c r="D94" s="1">
        <v>-1.4E-3</v>
      </c>
      <c r="E94" s="1">
        <v>2.307E-3</v>
      </c>
      <c r="F94" s="1">
        <v>1.5100000000000001E-4</v>
      </c>
      <c r="G94" s="1">
        <v>0</v>
      </c>
    </row>
    <row r="95" spans="1:7" x14ac:dyDescent="0.25">
      <c r="A95" s="1">
        <v>3310</v>
      </c>
      <c r="B95" s="1">
        <v>-8.5449999999999998E-2</v>
      </c>
      <c r="C95" s="1">
        <v>-0.12359000000000001</v>
      </c>
      <c r="D95" s="1">
        <v>4.0000000000000001E-3</v>
      </c>
      <c r="E95" s="1">
        <v>-9.1000000000000004E-3</v>
      </c>
      <c r="F95" s="14">
        <v>8.5000000000000006E-5</v>
      </c>
      <c r="G95" s="1">
        <v>0</v>
      </c>
    </row>
    <row r="96" spans="1:7" x14ac:dyDescent="0.25">
      <c r="A96" s="1">
        <v>3311</v>
      </c>
      <c r="B96" s="1">
        <v>0.112723</v>
      </c>
      <c r="C96" s="1">
        <v>6.5407000000000007E-2</v>
      </c>
      <c r="D96" s="1">
        <v>-2.4799999999999999E-2</v>
      </c>
      <c r="E96" s="1">
        <v>-1.494E-2</v>
      </c>
      <c r="F96" s="1">
        <v>1.8100000000000001E-4</v>
      </c>
      <c r="G96" s="1">
        <v>0</v>
      </c>
    </row>
    <row r="97" spans="1:7" x14ac:dyDescent="0.25">
      <c r="A97" s="1">
        <v>3312</v>
      </c>
      <c r="B97" s="1">
        <v>3.0353999999999999E-2</v>
      </c>
      <c r="C97" s="1">
        <v>1.0553999999999999E-2</v>
      </c>
      <c r="D97" s="1">
        <v>3.0751000000000001E-2</v>
      </c>
      <c r="E97" s="1">
        <v>-6.2199999999999998E-3</v>
      </c>
      <c r="F97" s="1">
        <v>5.2519999999999997E-3</v>
      </c>
      <c r="G97" s="1">
        <v>0</v>
      </c>
    </row>
    <row r="98" spans="1:7" x14ac:dyDescent="0.25">
      <c r="A98" s="1">
        <v>3401</v>
      </c>
      <c r="B98" s="1">
        <v>0.101855</v>
      </c>
      <c r="C98" s="1">
        <v>0.38401200000000002</v>
      </c>
      <c r="D98" s="1">
        <v>2.0624E-2</v>
      </c>
      <c r="E98" s="1">
        <v>2.0639000000000001E-2</v>
      </c>
      <c r="F98" s="1">
        <v>-4.5999999999999999E-3</v>
      </c>
      <c r="G98" s="1">
        <v>1</v>
      </c>
    </row>
    <row r="99" spans="1:7" x14ac:dyDescent="0.25">
      <c r="A99" s="1">
        <v>3402</v>
      </c>
      <c r="B99" s="1">
        <v>-3.9800000000000002E-2</v>
      </c>
      <c r="C99" s="1">
        <v>9.0259999999999993E-3</v>
      </c>
      <c r="D99" s="1">
        <v>7.0239999999999999E-3</v>
      </c>
      <c r="E99" s="1">
        <v>5.4600000000000004E-4</v>
      </c>
      <c r="F99" s="1">
        <v>-7.3299999999999997E-3</v>
      </c>
      <c r="G99" s="1">
        <v>0</v>
      </c>
    </row>
    <row r="100" spans="1:7" x14ac:dyDescent="0.25">
      <c r="A100" s="1">
        <v>3403</v>
      </c>
      <c r="B100" s="1">
        <v>0</v>
      </c>
      <c r="C100" s="1">
        <v>-1.1800000000000001E-3</v>
      </c>
      <c r="D100" s="1">
        <v>1.8700000000000001E-2</v>
      </c>
      <c r="E100" s="1">
        <v>1.9692999999999999E-2</v>
      </c>
      <c r="F100" s="1">
        <v>2.1000000000000001E-4</v>
      </c>
      <c r="G100" s="1">
        <v>0</v>
      </c>
    </row>
    <row r="101" spans="1:7" x14ac:dyDescent="0.25">
      <c r="A101" s="1">
        <v>3404</v>
      </c>
      <c r="B101" s="1">
        <v>-2.2610000000000002E-2</v>
      </c>
      <c r="C101" s="1">
        <v>2.6464999999999999E-2</v>
      </c>
      <c r="D101" s="1">
        <v>1.2906000000000001E-2</v>
      </c>
      <c r="E101" s="1">
        <v>1.5069000000000001E-2</v>
      </c>
      <c r="F101" s="1">
        <v>2.5690000000000001E-3</v>
      </c>
      <c r="G101" s="1">
        <v>0</v>
      </c>
    </row>
    <row r="102" spans="1:7" x14ac:dyDescent="0.25">
      <c r="A102" s="1">
        <v>3405</v>
      </c>
      <c r="B102" s="1">
        <v>-7.6130000000000003E-2</v>
      </c>
      <c r="C102" s="1">
        <v>-0.13005</v>
      </c>
      <c r="D102" s="1">
        <v>6.4869999999999997E-3</v>
      </c>
      <c r="E102" s="1">
        <v>1.0599000000000001E-2</v>
      </c>
      <c r="F102" s="1">
        <v>-2.4499999999999999E-3</v>
      </c>
      <c r="G102" s="1">
        <v>0</v>
      </c>
    </row>
    <row r="103" spans="1:7" x14ac:dyDescent="0.25">
      <c r="A103" s="1">
        <v>3406</v>
      </c>
      <c r="B103" s="1">
        <v>2.0386999999999999E-2</v>
      </c>
      <c r="C103" s="1">
        <v>-4.9399999999999999E-3</v>
      </c>
      <c r="D103" s="1">
        <v>1.3294E-2</v>
      </c>
      <c r="E103" s="1">
        <v>4.2050000000000004E-3</v>
      </c>
      <c r="F103" s="1">
        <v>-2.4399999999999999E-3</v>
      </c>
      <c r="G103" s="1">
        <v>0</v>
      </c>
    </row>
    <row r="104" spans="1:7" x14ac:dyDescent="0.25">
      <c r="A104" s="1">
        <v>3407</v>
      </c>
      <c r="B104" s="1">
        <v>-0.11315</v>
      </c>
      <c r="C104" s="1">
        <v>-0.22589999999999999</v>
      </c>
      <c r="D104" s="1">
        <v>4.7000000000000002E-3</v>
      </c>
      <c r="E104" s="1">
        <v>3.9969999999999997E-3</v>
      </c>
      <c r="F104" s="14">
        <v>6.4999999999999994E-5</v>
      </c>
      <c r="G104" s="1">
        <v>0</v>
      </c>
    </row>
    <row r="105" spans="1:7" x14ac:dyDescent="0.25">
      <c r="A105" s="1">
        <v>3408</v>
      </c>
      <c r="B105" s="1">
        <v>5.8560000000000001E-2</v>
      </c>
      <c r="C105" s="1">
        <v>0.15210399999999999</v>
      </c>
      <c r="D105" s="1">
        <v>2.2000000000000001E-3</v>
      </c>
      <c r="E105" s="1">
        <v>-1.434E-2</v>
      </c>
      <c r="F105" s="1">
        <v>-2.4299999999999999E-3</v>
      </c>
      <c r="G105" s="1">
        <v>0</v>
      </c>
    </row>
    <row r="106" spans="1:7" x14ac:dyDescent="0.25">
      <c r="A106" s="1">
        <v>3409</v>
      </c>
      <c r="B106" s="1">
        <v>-1.8239999999999999E-2</v>
      </c>
      <c r="C106" s="1">
        <v>-3.1640000000000001E-2</v>
      </c>
      <c r="D106" s="1">
        <v>-2.1059999999999999E-2</v>
      </c>
      <c r="E106" s="1">
        <v>-2.955E-2</v>
      </c>
      <c r="F106" s="1">
        <v>-1.491E-2</v>
      </c>
      <c r="G106" s="1">
        <v>0</v>
      </c>
    </row>
    <row r="107" spans="1:7" x14ac:dyDescent="0.25">
      <c r="A107" s="1">
        <v>3410</v>
      </c>
      <c r="B107" s="1">
        <v>-2.12E-2</v>
      </c>
      <c r="C107" s="1">
        <v>1.7049000000000002E-2</v>
      </c>
      <c r="D107" s="1">
        <v>1.7571E-2</v>
      </c>
      <c r="E107" s="1">
        <v>2.5604999999999999E-2</v>
      </c>
      <c r="F107" s="1">
        <v>7.4869999999999997E-3</v>
      </c>
      <c r="G107" s="1">
        <v>0</v>
      </c>
    </row>
    <row r="108" spans="1:7" x14ac:dyDescent="0.25">
      <c r="A108" s="1">
        <v>3411</v>
      </c>
      <c r="B108" s="1">
        <v>9.6685999999999994E-2</v>
      </c>
      <c r="C108" s="1">
        <v>9.7276000000000001E-2</v>
      </c>
      <c r="D108" s="1">
        <v>1.5375E-2</v>
      </c>
      <c r="E108" s="1">
        <v>6.1999999999999998E-3</v>
      </c>
      <c r="F108" s="1">
        <v>2.5590000000000001E-3</v>
      </c>
      <c r="G108" s="1">
        <v>0</v>
      </c>
    </row>
    <row r="109" spans="1:7" x14ac:dyDescent="0.25">
      <c r="A109" s="1">
        <v>3412</v>
      </c>
      <c r="B109" s="1">
        <v>1.433E-3</v>
      </c>
      <c r="C109" s="1">
        <v>1.9706999999999999E-2</v>
      </c>
      <c r="D109" s="1">
        <v>1.2581E-2</v>
      </c>
      <c r="E109" s="1">
        <v>1.3723000000000001E-2</v>
      </c>
      <c r="F109" s="1">
        <v>2.6020000000000001E-3</v>
      </c>
      <c r="G109" s="1">
        <v>0</v>
      </c>
    </row>
    <row r="110" spans="1:7" x14ac:dyDescent="0.25">
      <c r="A110" s="1">
        <v>3501</v>
      </c>
      <c r="B110" s="1">
        <v>-5.5980000000000002E-2</v>
      </c>
      <c r="C110" s="1">
        <v>-4.7719999999999999E-2</v>
      </c>
      <c r="D110" s="1">
        <v>6.1749999999999999E-3</v>
      </c>
      <c r="E110" s="1">
        <v>3.2499999999999999E-3</v>
      </c>
      <c r="F110" s="1">
        <v>-1.4800000000000001E-2</v>
      </c>
      <c r="G110" s="1">
        <v>1</v>
      </c>
    </row>
    <row r="111" spans="1:7" x14ac:dyDescent="0.25">
      <c r="A111" s="1">
        <v>3502</v>
      </c>
      <c r="B111" s="1">
        <v>-4.1419999999999998E-2</v>
      </c>
      <c r="C111" s="1">
        <v>-6.6570000000000004E-2</v>
      </c>
      <c r="D111" s="1">
        <v>6.7470000000000004E-3</v>
      </c>
      <c r="E111" s="1">
        <v>1.818E-3</v>
      </c>
      <c r="F111" s="1">
        <v>-7.1799999999999998E-3</v>
      </c>
      <c r="G111" s="1">
        <v>0</v>
      </c>
    </row>
    <row r="112" spans="1:7" x14ac:dyDescent="0.25">
      <c r="A112" s="1">
        <v>3503</v>
      </c>
      <c r="B112" s="1">
        <v>-2.6169999999999999E-2</v>
      </c>
      <c r="C112" s="1">
        <v>-0.11642</v>
      </c>
      <c r="D112" s="1">
        <v>6.7330000000000003E-3</v>
      </c>
      <c r="E112" s="1">
        <v>6.5820000000000002E-3</v>
      </c>
      <c r="F112" s="1">
        <v>2.5579999999999999E-3</v>
      </c>
      <c r="G112" s="1">
        <v>0</v>
      </c>
    </row>
    <row r="113" spans="1:7" x14ac:dyDescent="0.25">
      <c r="A113" s="1">
        <v>3504</v>
      </c>
      <c r="B113" s="1">
        <v>8.8236999999999996E-2</v>
      </c>
      <c r="C113" s="1">
        <v>6.9352999999999998E-2</v>
      </c>
      <c r="D113" s="1">
        <v>1.444E-3</v>
      </c>
      <c r="E113" s="1">
        <v>-1.8799999999999999E-3</v>
      </c>
      <c r="F113" s="1">
        <v>-9.6299999999999997E-3</v>
      </c>
      <c r="G113" s="1">
        <v>0</v>
      </c>
    </row>
    <row r="114" spans="1:7" x14ac:dyDescent="0.25">
      <c r="A114" s="1">
        <v>3505</v>
      </c>
      <c r="B114" s="1">
        <v>4.5779E-2</v>
      </c>
      <c r="C114" s="1">
        <v>2.4139999999999999E-3</v>
      </c>
      <c r="D114" s="1">
        <v>9.0310000000000008E-3</v>
      </c>
      <c r="E114" s="1">
        <v>-8.3000000000000001E-4</v>
      </c>
      <c r="F114" s="1">
        <v>4.96E-3</v>
      </c>
      <c r="G114" s="1">
        <v>0</v>
      </c>
    </row>
    <row r="115" spans="1:7" x14ac:dyDescent="0.25">
      <c r="A115" s="1">
        <v>3506</v>
      </c>
      <c r="B115" s="1">
        <v>7.2364999999999999E-2</v>
      </c>
      <c r="C115" s="1">
        <v>3.2906999999999999E-2</v>
      </c>
      <c r="D115" s="1">
        <v>1.3627E-2</v>
      </c>
      <c r="E115" s="1">
        <v>1.1631000000000001E-2</v>
      </c>
      <c r="F115" s="1">
        <v>2.5479999999999999E-3</v>
      </c>
      <c r="G115" s="1">
        <v>0</v>
      </c>
    </row>
    <row r="116" spans="1:7" x14ac:dyDescent="0.25">
      <c r="A116" s="1">
        <v>3507</v>
      </c>
      <c r="B116" s="1">
        <v>8.9910000000000004E-2</v>
      </c>
      <c r="C116" s="1">
        <v>9.0374999999999997E-2</v>
      </c>
      <c r="D116" s="1">
        <v>1.5966000000000001E-2</v>
      </c>
      <c r="E116" s="1">
        <v>9.4450000000000003E-3</v>
      </c>
      <c r="F116" s="1">
        <v>5.0000000000000001E-3</v>
      </c>
      <c r="G116" s="1">
        <v>0</v>
      </c>
    </row>
    <row r="117" spans="1:7" x14ac:dyDescent="0.25">
      <c r="A117" s="1">
        <v>3508</v>
      </c>
      <c r="B117" s="1">
        <v>2.7977999999999999E-2</v>
      </c>
      <c r="C117" s="1">
        <v>5.4461000000000002E-2</v>
      </c>
      <c r="D117" s="1">
        <v>-4.1999999999999997E-3</v>
      </c>
      <c r="E117" s="1">
        <v>-1.3339999999999999E-2</v>
      </c>
      <c r="F117" s="1">
        <v>1.2899999999999999E-4</v>
      </c>
      <c r="G117" s="1">
        <v>0</v>
      </c>
    </row>
    <row r="118" spans="1:7" x14ac:dyDescent="0.25">
      <c r="A118" s="1">
        <v>3509</v>
      </c>
      <c r="B118" s="1">
        <v>2.0728E-2</v>
      </c>
      <c r="C118" s="1">
        <v>3.0762999999999999E-2</v>
      </c>
      <c r="D118" s="1">
        <v>-4.8900000000000002E-3</v>
      </c>
      <c r="E118" s="1">
        <v>-4.0299999999999997E-3</v>
      </c>
      <c r="F118" s="1">
        <v>-4.7699999999999999E-3</v>
      </c>
      <c r="G118" s="1">
        <v>0</v>
      </c>
    </row>
    <row r="119" spans="1:7" x14ac:dyDescent="0.25">
      <c r="A119" s="1">
        <v>3510</v>
      </c>
      <c r="B119" s="1">
        <v>7.7653E-2</v>
      </c>
      <c r="C119" s="1">
        <v>9.9354999999999999E-2</v>
      </c>
      <c r="D119" s="1">
        <v>4.1999999999999997E-3</v>
      </c>
      <c r="E119" s="1">
        <v>6.0759999999999998E-3</v>
      </c>
      <c r="F119" s="1">
        <v>1.25E-4</v>
      </c>
      <c r="G119" s="1">
        <v>0</v>
      </c>
    </row>
    <row r="120" spans="1:7" x14ac:dyDescent="0.25">
      <c r="A120" s="1">
        <v>3511</v>
      </c>
      <c r="B120" s="1">
        <v>4.2485000000000002E-2</v>
      </c>
      <c r="C120" s="1">
        <v>0.136328</v>
      </c>
      <c r="D120" s="1">
        <v>2.0339999999999998E-3</v>
      </c>
      <c r="E120" s="1">
        <v>-3.8999999999999998E-3</v>
      </c>
      <c r="F120" s="1">
        <v>-4.6299999999999996E-3</v>
      </c>
      <c r="G120" s="1">
        <v>0</v>
      </c>
    </row>
    <row r="121" spans="1:7" x14ac:dyDescent="0.25">
      <c r="A121" s="1">
        <v>3512</v>
      </c>
      <c r="B121" s="1">
        <v>3.6961000000000001E-2</v>
      </c>
      <c r="C121" s="1">
        <v>5.7426999999999999E-2</v>
      </c>
      <c r="D121" s="1">
        <v>5.8789999999999997E-3</v>
      </c>
      <c r="E121" s="1">
        <v>4.6020000000000002E-3</v>
      </c>
      <c r="F121" s="1">
        <v>-2.2899999999999999E-3</v>
      </c>
      <c r="G121" s="1">
        <v>0</v>
      </c>
    </row>
    <row r="122" spans="1:7" x14ac:dyDescent="0.25">
      <c r="A122" s="1">
        <v>3601</v>
      </c>
      <c r="B122" s="1">
        <v>6.7014000000000004E-2</v>
      </c>
      <c r="C122" s="1">
        <v>0.30091499999999999</v>
      </c>
      <c r="D122" s="1">
        <v>8.2000000000000007E-3</v>
      </c>
      <c r="E122" s="1">
        <v>5.5250000000000004E-3</v>
      </c>
      <c r="F122" s="1">
        <v>1.2899999999999999E-4</v>
      </c>
      <c r="G122" s="1">
        <v>1</v>
      </c>
    </row>
    <row r="123" spans="1:7" x14ac:dyDescent="0.25">
      <c r="A123" s="1">
        <v>3602</v>
      </c>
      <c r="B123" s="1">
        <v>2.7192999999999998E-2</v>
      </c>
      <c r="C123" s="1">
        <v>6.5039E-2</v>
      </c>
      <c r="D123" s="1">
        <v>1.0231000000000001E-2</v>
      </c>
      <c r="E123" s="1">
        <v>1.2943E-2</v>
      </c>
      <c r="F123" s="1">
        <v>4.9519999999999998E-3</v>
      </c>
      <c r="G123" s="1">
        <v>0</v>
      </c>
    </row>
    <row r="124" spans="1:7" x14ac:dyDescent="0.25">
      <c r="A124" s="1">
        <v>3603</v>
      </c>
      <c r="B124" s="1">
        <v>3.1657999999999999E-2</v>
      </c>
      <c r="C124" s="1">
        <v>1.1433E-2</v>
      </c>
      <c r="D124" s="1">
        <v>1.3054E-2</v>
      </c>
      <c r="E124" s="1">
        <v>1.5487000000000001E-2</v>
      </c>
      <c r="F124" s="1">
        <v>5.0270000000000002E-3</v>
      </c>
      <c r="G124" s="1">
        <v>0</v>
      </c>
    </row>
    <row r="125" spans="1:7" x14ac:dyDescent="0.25">
      <c r="A125" s="1">
        <v>3604</v>
      </c>
      <c r="B125" s="1">
        <v>-7.5069999999999998E-2</v>
      </c>
      <c r="C125" s="1">
        <v>-0.17945</v>
      </c>
      <c r="D125" s="1">
        <v>2.5999999999999999E-3</v>
      </c>
      <c r="E125" s="1">
        <v>3.5270000000000002E-3</v>
      </c>
      <c r="F125" s="1">
        <v>1.6699999999999999E-4</v>
      </c>
      <c r="G125" s="1">
        <v>0</v>
      </c>
    </row>
    <row r="126" spans="1:7" x14ac:dyDescent="0.25">
      <c r="A126" s="1">
        <v>3605</v>
      </c>
      <c r="B126" s="1">
        <v>5.4466000000000001E-2</v>
      </c>
      <c r="C126" s="1">
        <v>2.7215E-2</v>
      </c>
      <c r="D126" s="1">
        <v>4.0000000000000001E-3</v>
      </c>
      <c r="E126" s="1">
        <v>4.0489999999999996E-3</v>
      </c>
      <c r="F126" s="1">
        <v>1.6100000000000001E-4</v>
      </c>
      <c r="G126" s="1">
        <v>0</v>
      </c>
    </row>
    <row r="127" spans="1:7" x14ac:dyDescent="0.25">
      <c r="A127" s="1">
        <v>3606</v>
      </c>
      <c r="B127" s="1">
        <v>2.3577000000000001E-2</v>
      </c>
      <c r="C127" s="1">
        <v>-3.288E-2</v>
      </c>
      <c r="D127" s="1">
        <v>-1.56E-3</v>
      </c>
      <c r="E127" s="1">
        <v>-7.6299999999999996E-3</v>
      </c>
      <c r="F127" s="1">
        <v>-9.4500000000000001E-3</v>
      </c>
      <c r="G127" s="1">
        <v>0</v>
      </c>
    </row>
    <row r="128" spans="1:7" x14ac:dyDescent="0.25">
      <c r="A128" s="1">
        <v>3607</v>
      </c>
      <c r="B128" s="1">
        <v>6.5250000000000002E-2</v>
      </c>
      <c r="C128" s="1">
        <v>8.2419999999999993E-2</v>
      </c>
      <c r="D128" s="1">
        <v>-3.7299999999999998E-3</v>
      </c>
      <c r="E128" s="1">
        <v>1.1670000000000001E-3</v>
      </c>
      <c r="F128" s="1">
        <v>-4.7000000000000002E-3</v>
      </c>
      <c r="G128" s="1">
        <v>0</v>
      </c>
    </row>
    <row r="129" spans="1:7" x14ac:dyDescent="0.25">
      <c r="A129" s="1">
        <v>3608</v>
      </c>
      <c r="B129" s="1">
        <v>7.9299999999999995E-3</v>
      </c>
      <c r="C129" s="1">
        <v>1.3831E-2</v>
      </c>
      <c r="D129" s="1">
        <v>-5.1000000000000004E-4</v>
      </c>
      <c r="E129" s="1">
        <v>3.8830000000000002E-3</v>
      </c>
      <c r="F129" s="1">
        <v>-7.0400000000000003E-3</v>
      </c>
      <c r="G129" s="1">
        <v>0</v>
      </c>
    </row>
    <row r="130" spans="1:7" x14ac:dyDescent="0.25">
      <c r="A130" s="1">
        <v>3609</v>
      </c>
      <c r="B130" s="1">
        <v>7.3999999999999999E-4</v>
      </c>
      <c r="C130" s="1">
        <v>5.1775000000000002E-2</v>
      </c>
      <c r="D130" s="1">
        <v>4.313E-3</v>
      </c>
      <c r="E130" s="1">
        <v>-5.4999999999999997E-3</v>
      </c>
      <c r="F130" s="1">
        <v>-2.2799999999999999E-3</v>
      </c>
      <c r="G130" s="1">
        <v>0</v>
      </c>
    </row>
    <row r="131" spans="1:7" x14ac:dyDescent="0.25">
      <c r="A131" s="1">
        <v>3610</v>
      </c>
      <c r="B131" s="1">
        <v>7.9833000000000001E-2</v>
      </c>
      <c r="C131" s="1">
        <v>6.5920000000000006E-2</v>
      </c>
      <c r="D131" s="1">
        <v>4.8809999999999999E-3</v>
      </c>
      <c r="E131" s="1">
        <v>2.9510000000000001E-3</v>
      </c>
      <c r="F131" s="1">
        <v>2.578E-3</v>
      </c>
      <c r="G131" s="1">
        <v>0</v>
      </c>
    </row>
    <row r="132" spans="1:7" x14ac:dyDescent="0.25">
      <c r="A132" s="1">
        <v>3611</v>
      </c>
      <c r="B132" s="1">
        <v>1.3363999999999999E-2</v>
      </c>
      <c r="C132" s="1">
        <v>0.14003299999999999</v>
      </c>
      <c r="D132" s="1">
        <v>1.09E-2</v>
      </c>
      <c r="E132" s="1">
        <v>2.0525000000000002E-2</v>
      </c>
      <c r="F132" s="14">
        <v>8.2999999999999998E-5</v>
      </c>
      <c r="G132" s="1">
        <v>0</v>
      </c>
    </row>
    <row r="133" spans="1:7" x14ac:dyDescent="0.25">
      <c r="A133" s="1">
        <v>3612</v>
      </c>
      <c r="B133" s="1">
        <v>-2.8900000000000002E-3</v>
      </c>
      <c r="C133" s="1">
        <v>1.6036999999999999E-2</v>
      </c>
      <c r="D133" s="1">
        <v>1E-3</v>
      </c>
      <c r="E133" s="1">
        <v>3.8300000000000001E-3</v>
      </c>
      <c r="F133" s="14">
        <v>2.8E-5</v>
      </c>
      <c r="G133" s="1">
        <v>0</v>
      </c>
    </row>
    <row r="134" spans="1:7" x14ac:dyDescent="0.25">
      <c r="A134" s="1">
        <v>3701</v>
      </c>
      <c r="B134" s="1">
        <v>3.1838999999999999E-2</v>
      </c>
      <c r="C134" s="1">
        <v>0.11949</v>
      </c>
      <c r="D134" s="1">
        <v>-4.7600000000000003E-3</v>
      </c>
      <c r="E134" s="1">
        <v>-8.4600000000000005E-3</v>
      </c>
      <c r="F134" s="1">
        <v>-7.0499999999999998E-3</v>
      </c>
      <c r="G134" s="1">
        <v>1</v>
      </c>
    </row>
    <row r="135" spans="1:7" x14ac:dyDescent="0.25">
      <c r="A135" s="1">
        <v>3702</v>
      </c>
      <c r="B135" s="1">
        <v>1.6698999999999999E-2</v>
      </c>
      <c r="C135" s="1">
        <v>6.3380000000000006E-2</v>
      </c>
      <c r="D135" s="1">
        <v>-6.9699999999999996E-3</v>
      </c>
      <c r="E135" s="1">
        <v>6.2680000000000001E-3</v>
      </c>
      <c r="F135" s="1">
        <v>-2.2000000000000001E-3</v>
      </c>
      <c r="G135" s="1">
        <v>0</v>
      </c>
    </row>
    <row r="136" spans="1:7" x14ac:dyDescent="0.25">
      <c r="A136" s="1">
        <v>3703</v>
      </c>
      <c r="B136" s="1">
        <v>-1.4829999999999999E-2</v>
      </c>
      <c r="C136" s="1">
        <v>4.8710000000000003E-3</v>
      </c>
      <c r="D136" s="1">
        <v>-1.8489999999999999E-2</v>
      </c>
      <c r="E136" s="1">
        <v>-4.8250000000000001E-2</v>
      </c>
      <c r="F136" s="1">
        <v>-6.9499999999999996E-3</v>
      </c>
      <c r="G136" s="1">
        <v>0</v>
      </c>
    </row>
    <row r="137" spans="1:7" x14ac:dyDescent="0.25">
      <c r="A137" s="1">
        <v>3704</v>
      </c>
      <c r="B137" s="1">
        <v>-8.5610000000000006E-2</v>
      </c>
      <c r="C137" s="1">
        <v>-0.17262</v>
      </c>
      <c r="D137" s="1">
        <v>2.1050000000000001E-3</v>
      </c>
      <c r="E137" s="1">
        <v>-8.0999999999999996E-4</v>
      </c>
      <c r="F137" s="1">
        <v>-4.3499999999999997E-3</v>
      </c>
      <c r="G137" s="1">
        <v>0</v>
      </c>
    </row>
    <row r="138" spans="1:7" x14ac:dyDescent="0.25">
      <c r="A138" s="1">
        <v>3705</v>
      </c>
      <c r="B138" s="1">
        <v>-7.11E-3</v>
      </c>
      <c r="C138" s="1">
        <v>-4.5490000000000003E-2</v>
      </c>
      <c r="D138" s="1">
        <v>-6.7000000000000002E-4</v>
      </c>
      <c r="E138" s="1">
        <v>5.9599999999999996E-4</v>
      </c>
      <c r="F138" s="1">
        <v>-4.0400000000000002E-3</v>
      </c>
      <c r="G138" s="1">
        <v>0</v>
      </c>
    </row>
    <row r="139" spans="1:7" x14ac:dyDescent="0.25">
      <c r="A139" s="1">
        <v>3706</v>
      </c>
      <c r="B139" s="1">
        <v>-5.2760000000000001E-2</v>
      </c>
      <c r="C139" s="1">
        <v>-0.12060999999999999</v>
      </c>
      <c r="D139" s="1">
        <v>2.9740000000000001E-3</v>
      </c>
      <c r="E139" s="1">
        <v>-4.1000000000000003E-3</v>
      </c>
      <c r="F139" s="1">
        <v>-2E-3</v>
      </c>
      <c r="G139" s="1">
        <v>0</v>
      </c>
    </row>
    <row r="140" spans="1:7" x14ac:dyDescent="0.25">
      <c r="A140" s="1">
        <v>3707</v>
      </c>
      <c r="B140" s="1">
        <v>9.9904999999999994E-2</v>
      </c>
      <c r="C140" s="1">
        <v>0.11887499999999999</v>
      </c>
      <c r="D140" s="1">
        <v>-7.3999999999999999E-4</v>
      </c>
      <c r="E140" s="1">
        <v>9.1809999999999999E-3</v>
      </c>
      <c r="F140" s="1">
        <v>-4.3200000000000001E-3</v>
      </c>
      <c r="G140" s="1">
        <v>0</v>
      </c>
    </row>
    <row r="141" spans="1:7" x14ac:dyDescent="0.25">
      <c r="A141" s="1">
        <v>3708</v>
      </c>
      <c r="B141" s="1">
        <v>-5.0599999999999999E-2</v>
      </c>
      <c r="C141" s="1">
        <v>-7.5929999999999997E-2</v>
      </c>
      <c r="D141" s="1">
        <v>-4.0099999999999997E-3</v>
      </c>
      <c r="E141" s="1">
        <v>-1.274E-2</v>
      </c>
      <c r="F141" s="1">
        <v>-2.0600000000000002E-3</v>
      </c>
      <c r="G141" s="1">
        <v>0</v>
      </c>
    </row>
    <row r="142" spans="1:7" x14ac:dyDescent="0.25">
      <c r="A142" s="1">
        <v>3709</v>
      </c>
      <c r="B142" s="1">
        <v>-0.14949000000000001</v>
      </c>
      <c r="C142" s="1">
        <v>-0.26307000000000003</v>
      </c>
      <c r="D142" s="1">
        <v>-6.7200000000000003E-3</v>
      </c>
      <c r="E142" s="1">
        <v>-4.7299999999999998E-3</v>
      </c>
      <c r="F142" s="1">
        <v>-8.8500000000000002E-3</v>
      </c>
      <c r="G142" s="1">
        <v>0</v>
      </c>
    </row>
    <row r="143" spans="1:7" x14ac:dyDescent="0.25">
      <c r="A143" s="1">
        <v>3710</v>
      </c>
      <c r="B143" s="1">
        <v>-9.3539999999999998E-2</v>
      </c>
      <c r="C143" s="1">
        <v>-0.10473</v>
      </c>
      <c r="D143" s="1">
        <v>1.1266E-2</v>
      </c>
      <c r="E143" s="1">
        <v>8.8020000000000008E-3</v>
      </c>
      <c r="F143" s="1">
        <v>4.7330000000000002E-3</v>
      </c>
      <c r="G143" s="1">
        <v>0</v>
      </c>
    </row>
    <row r="144" spans="1:7" x14ac:dyDescent="0.25">
      <c r="A144" s="1">
        <v>3711</v>
      </c>
      <c r="B144" s="1">
        <v>-7.9689999999999997E-2</v>
      </c>
      <c r="C144" s="1">
        <v>-0.13839000000000001</v>
      </c>
      <c r="D144" s="1">
        <v>1.3580999999999999E-2</v>
      </c>
      <c r="E144" s="1">
        <v>1.6438999999999999E-2</v>
      </c>
      <c r="F144" s="1">
        <v>7.0879999999999997E-3</v>
      </c>
      <c r="G144" s="1">
        <v>0</v>
      </c>
    </row>
    <row r="145" spans="1:7" x14ac:dyDescent="0.25">
      <c r="A145" s="1">
        <v>3712</v>
      </c>
      <c r="B145" s="1">
        <v>-4.36E-2</v>
      </c>
      <c r="C145" s="1">
        <v>-0.16705</v>
      </c>
      <c r="D145" s="1">
        <v>9.0089999999999996E-3</v>
      </c>
      <c r="E145" s="1">
        <v>1.0551E-2</v>
      </c>
      <c r="F145" s="1">
        <v>2.3479999999999998E-3</v>
      </c>
      <c r="G145" s="1">
        <v>0</v>
      </c>
    </row>
    <row r="146" spans="1:7" x14ac:dyDescent="0.25">
      <c r="A146" s="1">
        <v>3801</v>
      </c>
      <c r="B146" s="1">
        <v>2.9055000000000001E-2</v>
      </c>
      <c r="C146" s="1">
        <v>6.7321000000000006E-2</v>
      </c>
      <c r="D146" s="1">
        <v>1.7689E-2</v>
      </c>
      <c r="E146" s="1">
        <v>1.9630000000000002E-2</v>
      </c>
      <c r="F146" s="1">
        <v>1.3923E-2</v>
      </c>
      <c r="G146" s="1">
        <v>1</v>
      </c>
    </row>
    <row r="147" spans="1:7" x14ac:dyDescent="0.25">
      <c r="A147" s="1">
        <v>3802</v>
      </c>
      <c r="B147" s="1">
        <v>7.6742000000000005E-2</v>
      </c>
      <c r="C147" s="1">
        <v>4.3652000000000003E-2</v>
      </c>
      <c r="D147" s="1">
        <v>1.039E-2</v>
      </c>
      <c r="E147" s="1">
        <v>1.4565E-2</v>
      </c>
      <c r="F147" s="1">
        <v>9.4380000000000002E-3</v>
      </c>
      <c r="G147" s="1">
        <v>0</v>
      </c>
    </row>
    <row r="148" spans="1:7" x14ac:dyDescent="0.25">
      <c r="A148" s="1">
        <v>3803</v>
      </c>
      <c r="B148" s="1">
        <v>-0.24868000000000001</v>
      </c>
      <c r="C148" s="1">
        <v>-0.36</v>
      </c>
      <c r="D148" s="1">
        <v>-8.6999999999999994E-3</v>
      </c>
      <c r="E148" s="1">
        <v>-3.6700000000000001E-3</v>
      </c>
      <c r="F148" s="14">
        <v>-7.1000000000000005E-5</v>
      </c>
      <c r="G148" s="1">
        <v>0</v>
      </c>
    </row>
    <row r="149" spans="1:7" x14ac:dyDescent="0.25">
      <c r="A149" s="1">
        <v>3804</v>
      </c>
      <c r="B149" s="1">
        <v>0.13996700000000001</v>
      </c>
      <c r="C149" s="1">
        <v>0.27289099999999999</v>
      </c>
      <c r="D149" s="1">
        <v>9.0609999999999996E-3</v>
      </c>
      <c r="E149" s="1">
        <v>1.6233999999999998E-2</v>
      </c>
      <c r="F149" s="1">
        <v>-4.62E-3</v>
      </c>
      <c r="G149" s="1">
        <v>0</v>
      </c>
    </row>
    <row r="150" spans="1:7" x14ac:dyDescent="0.25">
      <c r="A150" s="1">
        <v>3805</v>
      </c>
      <c r="B150" s="1">
        <v>-2.827E-2</v>
      </c>
      <c r="C150" s="1">
        <v>-8.0229999999999996E-2</v>
      </c>
      <c r="D150" s="1">
        <v>5.7169999999999999E-3</v>
      </c>
      <c r="E150" s="1">
        <v>9.1400000000000006E-3</v>
      </c>
      <c r="F150" s="1">
        <v>4.7340000000000004E-3</v>
      </c>
      <c r="G150" s="1">
        <v>0</v>
      </c>
    </row>
    <row r="151" spans="1:7" x14ac:dyDescent="0.25">
      <c r="A151" s="1">
        <v>3806</v>
      </c>
      <c r="B151" s="1">
        <v>0.25026999999999999</v>
      </c>
      <c r="C151" s="1">
        <v>0.34976400000000002</v>
      </c>
      <c r="D151" s="1">
        <v>9.4999999999999998E-3</v>
      </c>
      <c r="E151" s="1">
        <v>4.4799999999999999E-4</v>
      </c>
      <c r="F151" s="14">
        <v>1.2999999999999999E-5</v>
      </c>
      <c r="G151" s="1">
        <v>0</v>
      </c>
    </row>
    <row r="152" spans="1:7" x14ac:dyDescent="0.25">
      <c r="A152" s="1">
        <v>3807</v>
      </c>
      <c r="B152" s="1">
        <v>7.2025000000000006E-2</v>
      </c>
      <c r="C152" s="1">
        <v>0.147535</v>
      </c>
      <c r="D152" s="1">
        <v>4.2300000000000003E-3</v>
      </c>
      <c r="E152" s="1">
        <v>1.9580000000000001E-3</v>
      </c>
      <c r="F152" s="1">
        <v>-2.4199999999999998E-3</v>
      </c>
      <c r="G152" s="1">
        <v>0</v>
      </c>
    </row>
    <row r="153" spans="1:7" x14ac:dyDescent="0.25">
      <c r="A153" s="1">
        <v>3808</v>
      </c>
      <c r="B153" s="1">
        <v>-2.0219999999999998E-2</v>
      </c>
      <c r="C153" s="1">
        <v>-9.776E-2</v>
      </c>
      <c r="D153" s="1">
        <v>4.64E-4</v>
      </c>
      <c r="E153" s="1">
        <v>2.3640000000000002E-3</v>
      </c>
      <c r="F153" s="1">
        <v>2.4069999999999999E-3</v>
      </c>
      <c r="G153" s="1">
        <v>0</v>
      </c>
    </row>
    <row r="154" spans="1:7" x14ac:dyDescent="0.25">
      <c r="A154" s="1">
        <v>3809</v>
      </c>
      <c r="B154" s="1">
        <v>1.6584000000000002E-2</v>
      </c>
      <c r="C154" s="1">
        <v>-1.5720000000000001E-2</v>
      </c>
      <c r="D154" s="1">
        <v>1.09E-2</v>
      </c>
      <c r="E154" s="1">
        <v>2.2469999999999999E-3</v>
      </c>
      <c r="F154" s="1">
        <v>1.8200000000000001E-4</v>
      </c>
      <c r="G154" s="1">
        <v>0</v>
      </c>
    </row>
    <row r="155" spans="1:7" x14ac:dyDescent="0.25">
      <c r="A155" s="1">
        <v>3810</v>
      </c>
      <c r="B155" s="1">
        <v>8.2353999999999997E-2</v>
      </c>
      <c r="C155" s="1">
        <v>0.21829200000000001</v>
      </c>
      <c r="D155" s="1">
        <v>1.2739E-2</v>
      </c>
      <c r="E155" s="1">
        <v>1.342E-2</v>
      </c>
      <c r="F155" s="1">
        <v>4.8440000000000002E-3</v>
      </c>
      <c r="G155" s="1">
        <v>0</v>
      </c>
    </row>
    <row r="156" spans="1:7" x14ac:dyDescent="0.25">
      <c r="A156" s="1">
        <v>3811</v>
      </c>
      <c r="B156" s="1">
        <v>-2.495E-2</v>
      </c>
      <c r="C156" s="1">
        <v>-6.6470000000000001E-2</v>
      </c>
      <c r="D156" s="1">
        <v>6.0809999999999996E-3</v>
      </c>
      <c r="E156" s="1">
        <v>1.83E-4</v>
      </c>
      <c r="F156" s="1">
        <v>1.761E-3</v>
      </c>
      <c r="G156" s="1">
        <v>0</v>
      </c>
    </row>
    <row r="157" spans="1:7" x14ac:dyDescent="0.25">
      <c r="A157" s="1">
        <v>3812</v>
      </c>
      <c r="B157" s="1">
        <v>3.7676000000000001E-2</v>
      </c>
      <c r="C157" s="1">
        <v>4.6266000000000002E-2</v>
      </c>
      <c r="D157" s="1">
        <v>9.8130000000000005E-3</v>
      </c>
      <c r="E157" s="1">
        <v>5.6410000000000002E-3</v>
      </c>
      <c r="F157" s="1">
        <v>-2.3700000000000001E-3</v>
      </c>
      <c r="G157" s="1">
        <v>0</v>
      </c>
    </row>
    <row r="158" spans="1:7" x14ac:dyDescent="0.25">
      <c r="A158" s="1">
        <v>3901</v>
      </c>
      <c r="B158" s="1">
        <v>-6.2609999999999999E-2</v>
      </c>
      <c r="C158" s="1">
        <v>-8.0089999999999995E-2</v>
      </c>
      <c r="D158" s="1">
        <v>6.9620000000000003E-3</v>
      </c>
      <c r="E158" s="1">
        <v>1.0651000000000001E-2</v>
      </c>
      <c r="F158" s="1">
        <v>4.7080000000000004E-3</v>
      </c>
      <c r="G158" s="1">
        <v>1</v>
      </c>
    </row>
    <row r="159" spans="1:7" x14ac:dyDescent="0.25">
      <c r="A159" s="1">
        <v>3902</v>
      </c>
      <c r="B159" s="1">
        <v>4.3809000000000001E-2</v>
      </c>
      <c r="C159" s="1">
        <v>1.5447000000000001E-2</v>
      </c>
      <c r="D159" s="1">
        <v>1.1185E-2</v>
      </c>
      <c r="E159" s="1">
        <v>1.2772E-2</v>
      </c>
      <c r="F159" s="1">
        <v>4.8739999999999999E-3</v>
      </c>
      <c r="G159" s="1">
        <v>0</v>
      </c>
    </row>
    <row r="160" spans="1:7" x14ac:dyDescent="0.25">
      <c r="A160" s="1">
        <v>3903</v>
      </c>
      <c r="B160" s="1">
        <v>-0.13145000000000001</v>
      </c>
      <c r="C160" s="1">
        <v>-0.2442</v>
      </c>
      <c r="D160" s="1">
        <v>4.6039999999999996E-3</v>
      </c>
      <c r="E160" s="1">
        <v>1.4914E-2</v>
      </c>
      <c r="F160" s="1">
        <v>2.3110000000000001E-3</v>
      </c>
      <c r="G160" s="1">
        <v>0</v>
      </c>
    </row>
    <row r="161" spans="1:7" x14ac:dyDescent="0.25">
      <c r="A161" s="1">
        <v>3904</v>
      </c>
      <c r="B161" s="1">
        <v>-3.2000000000000003E-4</v>
      </c>
      <c r="C161" s="1">
        <v>1.6576E-2</v>
      </c>
      <c r="D161" s="1">
        <v>8.8100000000000001E-3</v>
      </c>
      <c r="E161" s="1">
        <v>1.4182E-2</v>
      </c>
      <c r="F161" s="1">
        <v>2.372E-3</v>
      </c>
      <c r="G161" s="1">
        <v>0</v>
      </c>
    </row>
    <row r="162" spans="1:7" x14ac:dyDescent="0.25">
      <c r="A162" s="1">
        <v>3905</v>
      </c>
      <c r="B162" s="1">
        <v>7.3260000000000006E-2</v>
      </c>
      <c r="C162" s="1">
        <v>0.10875</v>
      </c>
      <c r="D162" s="1">
        <v>4.8999999999999998E-3</v>
      </c>
      <c r="E162" s="1">
        <v>1.7056000000000002E-2</v>
      </c>
      <c r="F162" s="14">
        <v>6.3E-5</v>
      </c>
      <c r="G162" s="1">
        <v>0</v>
      </c>
    </row>
    <row r="163" spans="1:7" x14ac:dyDescent="0.25">
      <c r="A163" s="1">
        <v>3906</v>
      </c>
      <c r="B163" s="1">
        <v>-6.1210000000000001E-2</v>
      </c>
      <c r="C163" s="1">
        <v>-0.10421999999999999</v>
      </c>
      <c r="D163" s="1">
        <v>3.5000000000000001E-3</v>
      </c>
      <c r="E163" s="1">
        <v>-2.7000000000000001E-3</v>
      </c>
      <c r="F163" s="1">
        <v>1.1900000000000001E-4</v>
      </c>
      <c r="G163" s="1">
        <v>0</v>
      </c>
    </row>
    <row r="164" spans="1:7" x14ac:dyDescent="0.25">
      <c r="A164" s="1">
        <v>3907</v>
      </c>
      <c r="B164" s="1">
        <v>0.110497</v>
      </c>
      <c r="C164" s="1">
        <v>0.25350899999999998</v>
      </c>
      <c r="D164" s="1">
        <v>-6.9999999999999999E-4</v>
      </c>
      <c r="E164" s="1">
        <v>1.1329000000000001E-2</v>
      </c>
      <c r="F164" s="14">
        <v>1.2E-5</v>
      </c>
      <c r="G164" s="1">
        <v>0</v>
      </c>
    </row>
    <row r="165" spans="1:7" x14ac:dyDescent="0.25">
      <c r="A165" s="1">
        <v>3908</v>
      </c>
      <c r="B165" s="1">
        <v>-6.4780000000000004E-2</v>
      </c>
      <c r="C165" s="1">
        <v>-0.15898999999999999</v>
      </c>
      <c r="D165" s="1">
        <v>-3.9199999999999999E-2</v>
      </c>
      <c r="E165" s="1">
        <v>-2.0080000000000001E-2</v>
      </c>
      <c r="F165" s="14">
        <v>-5.7000000000000003E-5</v>
      </c>
      <c r="G165" s="1">
        <v>0</v>
      </c>
    </row>
    <row r="166" spans="1:7" x14ac:dyDescent="0.25">
      <c r="A166" s="1">
        <v>3909</v>
      </c>
      <c r="B166" s="1">
        <v>0.14793899999999999</v>
      </c>
      <c r="C166" s="1">
        <v>0.49514900000000001</v>
      </c>
      <c r="D166" s="1">
        <v>-4.2199999999999998E-3</v>
      </c>
      <c r="E166" s="1">
        <v>-7.3810000000000001E-2</v>
      </c>
      <c r="F166" s="1">
        <v>-1.9220000000000001E-2</v>
      </c>
      <c r="G166" s="1">
        <v>0</v>
      </c>
    </row>
    <row r="167" spans="1:7" x14ac:dyDescent="0.25">
      <c r="A167" s="1">
        <v>3910</v>
      </c>
      <c r="B167" s="1">
        <v>-7.5500000000000003E-3</v>
      </c>
      <c r="C167" s="1">
        <v>-3.4950000000000002E-2</v>
      </c>
      <c r="D167" s="1">
        <v>2.8438999999999999E-2</v>
      </c>
      <c r="E167" s="1">
        <v>4.5714999999999999E-2</v>
      </c>
      <c r="F167" s="1">
        <v>4.7609999999999996E-3</v>
      </c>
      <c r="G167" s="1">
        <v>0</v>
      </c>
    </row>
    <row r="168" spans="1:7" x14ac:dyDescent="0.25">
      <c r="A168" s="1">
        <v>3911</v>
      </c>
      <c r="B168" s="1">
        <v>-3.9750000000000001E-2</v>
      </c>
      <c r="C168" s="1">
        <v>-0.10531</v>
      </c>
      <c r="D168" s="1">
        <v>7.9000000000000008E-3</v>
      </c>
      <c r="E168" s="1">
        <v>1.6174000000000001E-2</v>
      </c>
      <c r="F168" s="14">
        <v>2.0999999999999999E-5</v>
      </c>
      <c r="G168" s="1">
        <v>0</v>
      </c>
    </row>
    <row r="169" spans="1:7" x14ac:dyDescent="0.25">
      <c r="A169" s="1">
        <v>3912</v>
      </c>
      <c r="B169" s="1">
        <v>3.1810999999999999E-2</v>
      </c>
      <c r="C169" s="1">
        <v>4.6974000000000002E-2</v>
      </c>
      <c r="D169" s="1">
        <v>1.2562E-2</v>
      </c>
      <c r="E169" s="1">
        <v>1.9220999999999999E-2</v>
      </c>
      <c r="F169" s="1">
        <v>4.7829999999999999E-3</v>
      </c>
      <c r="G169" s="1">
        <v>0</v>
      </c>
    </row>
    <row r="170" spans="1:7" x14ac:dyDescent="0.25">
      <c r="A170" s="1">
        <v>4001</v>
      </c>
      <c r="B170" s="1">
        <v>-3.124E-2</v>
      </c>
      <c r="C170" s="1">
        <v>3.3279999999999998E-3</v>
      </c>
      <c r="D170" s="1">
        <v>7.2919999999999999E-3</v>
      </c>
      <c r="E170" s="1">
        <v>6.9300000000000004E-4</v>
      </c>
      <c r="F170" s="1">
        <v>2.4099999999999998E-3</v>
      </c>
      <c r="G170" s="1">
        <v>1</v>
      </c>
    </row>
    <row r="171" spans="1:7" x14ac:dyDescent="0.25">
      <c r="A171" s="1">
        <v>4002</v>
      </c>
      <c r="B171" s="1">
        <v>6.084E-3</v>
      </c>
      <c r="C171" s="1">
        <v>7.4882000000000004E-2</v>
      </c>
      <c r="D171" s="1">
        <v>-5.0899999999999999E-3</v>
      </c>
      <c r="E171" s="1">
        <v>-4.5100000000000001E-3</v>
      </c>
      <c r="F171" s="1">
        <v>-7.1799999999999998E-3</v>
      </c>
      <c r="G171" s="1">
        <v>0</v>
      </c>
    </row>
    <row r="172" spans="1:7" x14ac:dyDescent="0.25">
      <c r="A172" s="1">
        <v>4003</v>
      </c>
      <c r="B172" s="1">
        <v>1.4747E-2</v>
      </c>
      <c r="C172" s="1">
        <v>6.5563999999999997E-2</v>
      </c>
      <c r="D172" s="1">
        <v>7.2810000000000001E-3</v>
      </c>
      <c r="E172" s="1">
        <v>2.0053999999999999E-2</v>
      </c>
      <c r="F172" s="1">
        <v>2.3809999999999999E-3</v>
      </c>
      <c r="G172" s="1">
        <v>0</v>
      </c>
    </row>
    <row r="173" spans="1:7" x14ac:dyDescent="0.25">
      <c r="A173" s="1">
        <v>4004</v>
      </c>
      <c r="B173" s="1">
        <v>-2.4499999999999999E-3</v>
      </c>
      <c r="C173" s="1">
        <v>6.5435999999999994E-2</v>
      </c>
      <c r="D173" s="1">
        <v>-9.1999999999999998E-3</v>
      </c>
      <c r="E173" s="1">
        <v>-3.5000000000000001E-3</v>
      </c>
      <c r="F173" s="14">
        <v>9.0000000000000002E-6</v>
      </c>
      <c r="G173" s="1">
        <v>0</v>
      </c>
    </row>
    <row r="174" spans="1:7" x14ac:dyDescent="0.25">
      <c r="A174" s="1">
        <v>4005</v>
      </c>
      <c r="B174" s="1">
        <v>-0.23125999999999999</v>
      </c>
      <c r="C174" s="1">
        <v>-0.36975999999999998</v>
      </c>
      <c r="D174" s="1">
        <v>-4.4900000000000001E-3</v>
      </c>
      <c r="E174" s="1">
        <v>-3.2300000000000002E-2</v>
      </c>
      <c r="F174" s="1">
        <v>-2.5400000000000002E-3</v>
      </c>
      <c r="G174" s="1">
        <v>0</v>
      </c>
    </row>
    <row r="175" spans="1:7" x14ac:dyDescent="0.25">
      <c r="A175" s="1">
        <v>4006</v>
      </c>
      <c r="B175" s="1">
        <v>7.8524999999999998E-2</v>
      </c>
      <c r="C175" s="1">
        <v>0.102671</v>
      </c>
      <c r="D175" s="1">
        <v>9.7190000000000002E-3</v>
      </c>
      <c r="E175" s="1">
        <v>2.3422999999999999E-2</v>
      </c>
      <c r="F175" s="1">
        <v>-2.3400000000000001E-3</v>
      </c>
      <c r="G175" s="1">
        <v>0</v>
      </c>
    </row>
    <row r="176" spans="1:7" x14ac:dyDescent="0.25">
      <c r="A176" s="1">
        <v>4007</v>
      </c>
      <c r="B176" s="1">
        <v>3.6443000000000003E-2</v>
      </c>
      <c r="C176" s="1">
        <v>2.5517000000000001E-2</v>
      </c>
      <c r="D176" s="1">
        <v>4.4749999999999998E-3</v>
      </c>
      <c r="E176" s="1">
        <v>7.5649999999999997E-3</v>
      </c>
      <c r="F176" s="1">
        <v>2.493E-3</v>
      </c>
      <c r="G176" s="1">
        <v>0</v>
      </c>
    </row>
    <row r="177" spans="1:7" x14ac:dyDescent="0.25">
      <c r="A177" s="1">
        <v>4008</v>
      </c>
      <c r="B177" s="1">
        <v>3.7366000000000003E-2</v>
      </c>
      <c r="C177" s="1">
        <v>2.7882000000000001E-2</v>
      </c>
      <c r="D177" s="1">
        <v>3.081E-3</v>
      </c>
      <c r="E177" s="1">
        <v>5.1770000000000002E-3</v>
      </c>
      <c r="F177" s="1">
        <v>2.32E-3</v>
      </c>
      <c r="G177" s="1">
        <v>0</v>
      </c>
    </row>
    <row r="178" spans="1:7" x14ac:dyDescent="0.25">
      <c r="A178" s="1">
        <v>4009</v>
      </c>
      <c r="B178" s="1">
        <v>9.9240000000000005E-3</v>
      </c>
      <c r="C178" s="1">
        <v>1.8879E-2</v>
      </c>
      <c r="D178" s="1">
        <v>6.8129999999999996E-3</v>
      </c>
      <c r="E178" s="1">
        <v>8.6429999999999996E-3</v>
      </c>
      <c r="F178" s="1">
        <v>-2.3700000000000001E-3</v>
      </c>
      <c r="G178" s="1">
        <v>0</v>
      </c>
    </row>
    <row r="179" spans="1:7" x14ac:dyDescent="0.25">
      <c r="A179" s="1">
        <v>4010</v>
      </c>
      <c r="B179" s="1">
        <v>4.2214000000000002E-2</v>
      </c>
      <c r="C179" s="1">
        <v>5.4455000000000003E-2</v>
      </c>
      <c r="D179" s="1">
        <v>4.8999999999999998E-3</v>
      </c>
      <c r="E179" s="1">
        <v>3.1180000000000001E-3</v>
      </c>
      <c r="F179" s="14">
        <v>1.7E-5</v>
      </c>
      <c r="G179" s="1">
        <v>0</v>
      </c>
    </row>
    <row r="180" spans="1:7" x14ac:dyDescent="0.25">
      <c r="A180" s="1">
        <v>4011</v>
      </c>
      <c r="B180" s="1">
        <v>-3.159E-2</v>
      </c>
      <c r="C180" s="1">
        <v>2.4479000000000001E-2</v>
      </c>
      <c r="D180" s="1">
        <v>6.3E-3</v>
      </c>
      <c r="E180" s="1">
        <v>2.0466000000000002E-2</v>
      </c>
      <c r="F180" s="14">
        <v>1.7E-5</v>
      </c>
      <c r="G180" s="1">
        <v>0</v>
      </c>
    </row>
    <row r="181" spans="1:7" x14ac:dyDescent="0.25">
      <c r="A181" s="1">
        <v>4012</v>
      </c>
      <c r="B181" s="1">
        <v>-3.82E-3</v>
      </c>
      <c r="C181" s="1">
        <v>-4.9459999999999997E-2</v>
      </c>
      <c r="D181" s="1">
        <v>-7.0600000000000003E-3</v>
      </c>
      <c r="E181" s="1">
        <v>1.9239999999999999E-3</v>
      </c>
      <c r="F181" s="1">
        <v>-4.7499999999999999E-3</v>
      </c>
      <c r="G181" s="1">
        <v>0</v>
      </c>
    </row>
    <row r="182" spans="1:7" x14ac:dyDescent="0.25">
      <c r="A182" s="1">
        <v>4101</v>
      </c>
      <c r="B182" s="1">
        <v>-4.6309999999999997E-2</v>
      </c>
      <c r="C182" s="1">
        <v>2.4849999999999998E-3</v>
      </c>
      <c r="D182" s="1">
        <v>5.9999999999999995E-4</v>
      </c>
      <c r="E182" s="1">
        <v>-2.0060000000000001E-2</v>
      </c>
      <c r="F182" s="14">
        <v>-6.8999999999999997E-5</v>
      </c>
      <c r="G182" s="1">
        <v>1</v>
      </c>
    </row>
    <row r="183" spans="1:7" x14ac:dyDescent="0.25">
      <c r="A183" s="1">
        <v>4102</v>
      </c>
      <c r="B183" s="1">
        <v>-5.96E-3</v>
      </c>
      <c r="C183" s="1">
        <v>-2.8850000000000001E-2</v>
      </c>
      <c r="D183" s="1">
        <v>5.9999999999999995E-4</v>
      </c>
      <c r="E183" s="1">
        <v>2.0200000000000001E-3</v>
      </c>
      <c r="F183" s="14">
        <v>-7.4999999999999993E-5</v>
      </c>
      <c r="G183" s="1">
        <v>0</v>
      </c>
    </row>
    <row r="184" spans="1:7" x14ac:dyDescent="0.25">
      <c r="A184" s="1">
        <v>4103</v>
      </c>
      <c r="B184" s="1">
        <v>2.317E-3</v>
      </c>
      <c r="C184" s="1">
        <v>2.7206999999999999E-2</v>
      </c>
      <c r="D184" s="1">
        <v>-6.94E-3</v>
      </c>
      <c r="E184" s="1">
        <v>4.8390000000000004E-3</v>
      </c>
      <c r="F184" s="1">
        <v>-4.6299999999999996E-3</v>
      </c>
      <c r="G184" s="1">
        <v>0</v>
      </c>
    </row>
    <row r="185" spans="1:7" x14ac:dyDescent="0.25">
      <c r="A185" s="1">
        <v>4104</v>
      </c>
      <c r="B185" s="1">
        <v>-7.0680000000000007E-2</v>
      </c>
      <c r="C185" s="1">
        <v>-7.6380000000000003E-2</v>
      </c>
      <c r="D185" s="1">
        <v>-1.6299999999999999E-3</v>
      </c>
      <c r="E185" s="1">
        <v>3.5000000000000001E-3</v>
      </c>
      <c r="F185" s="1">
        <v>-9.4999999999999998E-3</v>
      </c>
      <c r="G185" s="1">
        <v>0</v>
      </c>
    </row>
    <row r="186" spans="1:7" x14ac:dyDescent="0.25">
      <c r="A186" s="1">
        <v>4105</v>
      </c>
      <c r="B186" s="1">
        <v>1.1251000000000001E-2</v>
      </c>
      <c r="C186" s="1">
        <v>-2.5600000000000002E-3</v>
      </c>
      <c r="D186" s="1">
        <v>-2.1099999999999999E-3</v>
      </c>
      <c r="E186" s="1">
        <v>-4.2700000000000004E-3</v>
      </c>
      <c r="F186" s="1">
        <v>-6.9699999999999996E-3</v>
      </c>
      <c r="G186" s="1">
        <v>0</v>
      </c>
    </row>
    <row r="187" spans="1:7" x14ac:dyDescent="0.25">
      <c r="A187" s="1">
        <v>4106</v>
      </c>
      <c r="B187" s="1">
        <v>3.9192999999999999E-2</v>
      </c>
      <c r="C187" s="1">
        <v>5.6744999999999997E-2</v>
      </c>
      <c r="D187" s="1">
        <v>-1.226E-2</v>
      </c>
      <c r="E187" s="1">
        <v>-1.1990000000000001E-2</v>
      </c>
      <c r="F187" s="1">
        <v>-1.8519999999999998E-2</v>
      </c>
      <c r="G187" s="1">
        <v>0</v>
      </c>
    </row>
    <row r="188" spans="1:7" x14ac:dyDescent="0.25">
      <c r="A188" s="1">
        <v>4107</v>
      </c>
      <c r="B188" s="1">
        <v>5.3311999999999998E-2</v>
      </c>
      <c r="C188" s="1">
        <v>0.21197299999999999</v>
      </c>
      <c r="D188" s="1">
        <v>1.7440000000000001E-3</v>
      </c>
      <c r="E188" s="1">
        <v>-2.3999999999999998E-3</v>
      </c>
      <c r="F188" s="1">
        <v>-4.2700000000000004E-3</v>
      </c>
      <c r="G188" s="1">
        <v>0</v>
      </c>
    </row>
    <row r="189" spans="1:7" x14ac:dyDescent="0.25">
      <c r="A189" s="1">
        <v>4108</v>
      </c>
      <c r="B189" s="1">
        <v>-8.1099999999999992E-3</v>
      </c>
      <c r="C189" s="1">
        <v>-1.5100000000000001E-2</v>
      </c>
      <c r="D189" s="1">
        <v>-5.6699999999999997E-3</v>
      </c>
      <c r="E189" s="1">
        <v>-7.2700000000000004E-3</v>
      </c>
      <c r="F189" s="1">
        <v>-8.9999999999999993E-3</v>
      </c>
      <c r="G189" s="1">
        <v>0</v>
      </c>
    </row>
    <row r="190" spans="1:7" x14ac:dyDescent="0.25">
      <c r="A190" s="1">
        <v>4109</v>
      </c>
      <c r="B190" s="1">
        <v>-2.477E-2</v>
      </c>
      <c r="C190" s="1">
        <v>-6.4899999999999999E-2</v>
      </c>
      <c r="D190" s="1">
        <v>-1.3180000000000001E-2</v>
      </c>
      <c r="E190" s="1">
        <v>-1.9140000000000001E-2</v>
      </c>
      <c r="F190" s="1">
        <v>-1.789E-2</v>
      </c>
      <c r="G190" s="1">
        <v>0</v>
      </c>
    </row>
    <row r="191" spans="1:7" x14ac:dyDescent="0.25">
      <c r="A191" s="1">
        <v>4110</v>
      </c>
      <c r="B191" s="1">
        <v>-7.6719999999999997E-2</v>
      </c>
      <c r="C191" s="1">
        <v>-7.8229999999999994E-2</v>
      </c>
      <c r="D191" s="1">
        <v>-7.6400000000000001E-3</v>
      </c>
      <c r="E191" s="1">
        <v>2.97E-3</v>
      </c>
      <c r="F191" s="1">
        <v>-1.0999999999999999E-2</v>
      </c>
      <c r="G191" s="1">
        <v>0</v>
      </c>
    </row>
    <row r="192" spans="1:7" x14ac:dyDescent="0.25">
      <c r="A192" s="1">
        <v>4111</v>
      </c>
      <c r="B192" s="1">
        <v>-3.7150000000000002E-2</v>
      </c>
      <c r="C192" s="1">
        <v>-5.8209999999999998E-2</v>
      </c>
      <c r="D192" s="1">
        <v>-1.813E-2</v>
      </c>
      <c r="E192" s="1">
        <v>-1.1679999999999999E-2</v>
      </c>
      <c r="F192" s="1">
        <v>-8.6800000000000002E-3</v>
      </c>
      <c r="G192" s="1">
        <v>0</v>
      </c>
    </row>
    <row r="193" spans="1:7" x14ac:dyDescent="0.25">
      <c r="A193" s="1">
        <v>4112</v>
      </c>
      <c r="B193" s="1">
        <v>-4.2819999999999997E-2</v>
      </c>
      <c r="C193" s="1">
        <v>-0.12257999999999999</v>
      </c>
      <c r="D193" s="1">
        <v>-1.57E-3</v>
      </c>
      <c r="E193" s="1">
        <v>-1.9910000000000001E-2</v>
      </c>
      <c r="F193" s="1">
        <v>-2.0899999999999998E-3</v>
      </c>
      <c r="G193" s="1">
        <v>0</v>
      </c>
    </row>
    <row r="194" spans="1:7" x14ac:dyDescent="0.25">
      <c r="A194" s="1">
        <v>4201</v>
      </c>
      <c r="B194" s="1">
        <v>3.1519999999999999E-3</v>
      </c>
      <c r="C194" s="1">
        <v>0.17644899999999999</v>
      </c>
      <c r="D194" s="1">
        <v>-1.2359999999999999E-2</v>
      </c>
      <c r="E194" s="1">
        <v>-6.0299999999999998E-3</v>
      </c>
      <c r="F194" s="1">
        <v>-1.278E-2</v>
      </c>
      <c r="G194" s="1">
        <v>1</v>
      </c>
    </row>
    <row r="195" spans="1:7" x14ac:dyDescent="0.25">
      <c r="A195" s="1">
        <v>4202</v>
      </c>
      <c r="B195" s="1">
        <v>-2.4420000000000001E-2</v>
      </c>
      <c r="C195" s="1">
        <v>-1.5810000000000001E-2</v>
      </c>
      <c r="D195" s="1">
        <v>-9.3299999999999998E-3</v>
      </c>
      <c r="E195" s="1">
        <v>-7.3899999999999999E-3</v>
      </c>
      <c r="F195" s="1">
        <v>-8.4200000000000004E-3</v>
      </c>
      <c r="G195" s="1">
        <v>0</v>
      </c>
    </row>
    <row r="196" spans="1:7" x14ac:dyDescent="0.25">
      <c r="A196" s="1">
        <v>4203</v>
      </c>
      <c r="B196" s="1">
        <v>-7.7880000000000005E-2</v>
      </c>
      <c r="C196" s="1">
        <v>-8.362E-2</v>
      </c>
      <c r="D196" s="1">
        <v>-6.3800000000000003E-3</v>
      </c>
      <c r="E196" s="1">
        <v>-3.5200000000000001E-3</v>
      </c>
      <c r="F196" s="1">
        <v>-1.2579999999999999E-2</v>
      </c>
      <c r="G196" s="1">
        <v>0</v>
      </c>
    </row>
    <row r="197" spans="1:7" x14ac:dyDescent="0.25">
      <c r="A197" s="1">
        <v>4204</v>
      </c>
      <c r="B197" s="1">
        <v>-4.6210000000000001E-2</v>
      </c>
      <c r="C197" s="1">
        <v>-4.1529999999999997E-2</v>
      </c>
      <c r="D197" s="1">
        <v>-5.6600000000000001E-3</v>
      </c>
      <c r="E197" s="1">
        <v>-9.1900000000000003E-3</v>
      </c>
      <c r="F197" s="1">
        <v>-6.1900000000000002E-3</v>
      </c>
      <c r="G197" s="1">
        <v>0</v>
      </c>
    </row>
    <row r="198" spans="1:7" x14ac:dyDescent="0.25">
      <c r="A198" s="1">
        <v>4205</v>
      </c>
      <c r="B198" s="1">
        <v>6.9261000000000003E-2</v>
      </c>
      <c r="C198" s="1">
        <v>-1.354E-2</v>
      </c>
      <c r="D198" s="1">
        <v>-8.3700000000000007E-3</v>
      </c>
      <c r="E198" s="1">
        <v>-2.8500000000000001E-3</v>
      </c>
      <c r="F198" s="1">
        <v>-1.0120000000000001E-2</v>
      </c>
      <c r="G198" s="1">
        <v>0</v>
      </c>
    </row>
    <row r="199" spans="1:7" x14ac:dyDescent="0.25">
      <c r="A199" s="1">
        <v>4206</v>
      </c>
      <c r="B199" s="1">
        <v>2.0032000000000001E-2</v>
      </c>
      <c r="C199" s="1">
        <v>3.1525999999999998E-2</v>
      </c>
      <c r="D199" s="1">
        <v>1.3470000000000001E-3</v>
      </c>
      <c r="E199" s="1">
        <v>-1.7600000000000001E-3</v>
      </c>
      <c r="F199" s="1">
        <v>-1.81E-3</v>
      </c>
      <c r="G199" s="1">
        <v>0</v>
      </c>
    </row>
    <row r="200" spans="1:7" x14ac:dyDescent="0.25">
      <c r="A200" s="1">
        <v>4207</v>
      </c>
      <c r="B200" s="1">
        <v>2.9637E-2</v>
      </c>
      <c r="C200" s="1">
        <v>6.9553000000000004E-2</v>
      </c>
      <c r="D200" s="1">
        <v>-2.0999999999999999E-3</v>
      </c>
      <c r="E200" s="1">
        <v>-2.3400000000000001E-3</v>
      </c>
      <c r="F200" s="1">
        <v>-3.8500000000000001E-3</v>
      </c>
      <c r="G200" s="1">
        <v>0</v>
      </c>
    </row>
    <row r="201" spans="1:7" x14ac:dyDescent="0.25">
      <c r="A201" s="1">
        <v>4208</v>
      </c>
      <c r="B201" s="1">
        <v>1.0233000000000001E-2</v>
      </c>
      <c r="C201" s="1">
        <v>2.639E-2</v>
      </c>
      <c r="D201" s="1">
        <v>-2.6199999999999999E-3</v>
      </c>
      <c r="E201" s="1">
        <v>-2.3700000000000001E-3</v>
      </c>
      <c r="F201" s="1">
        <v>-5.8300000000000001E-3</v>
      </c>
      <c r="G201" s="1">
        <v>0</v>
      </c>
    </row>
    <row r="202" spans="1:7" x14ac:dyDescent="0.25">
      <c r="A202" s="1">
        <v>4209</v>
      </c>
      <c r="B202" s="1">
        <v>2.6974000000000001E-2</v>
      </c>
      <c r="C202" s="1">
        <v>8.9215000000000003E-2</v>
      </c>
      <c r="D202" s="14">
        <v>-2.8E-5</v>
      </c>
      <c r="E202" s="1">
        <v>-1.6999999999999999E-3</v>
      </c>
      <c r="F202" s="1">
        <v>-1.75E-3</v>
      </c>
      <c r="G202" s="1">
        <v>0</v>
      </c>
    </row>
    <row r="203" spans="1:7" x14ac:dyDescent="0.25">
      <c r="A203" s="1">
        <v>4210</v>
      </c>
      <c r="B203" s="1">
        <v>5.7674999999999997E-2</v>
      </c>
      <c r="C203" s="1">
        <v>9.8567000000000002E-2</v>
      </c>
      <c r="D203" s="1">
        <v>-9.5200000000000007E-3</v>
      </c>
      <c r="E203" s="1">
        <v>-7.7000000000000002E-3</v>
      </c>
      <c r="F203" s="1">
        <v>-9.7999999999999997E-3</v>
      </c>
      <c r="G203" s="1">
        <v>0</v>
      </c>
    </row>
    <row r="204" spans="1:7" x14ac:dyDescent="0.25">
      <c r="A204" s="1">
        <v>4211</v>
      </c>
      <c r="B204" s="1">
        <v>-8.1399999999999997E-3</v>
      </c>
      <c r="C204" s="1">
        <v>-5.7079999999999999E-2</v>
      </c>
      <c r="D204" s="1">
        <v>-5.4099999999999999E-3</v>
      </c>
      <c r="E204" s="1">
        <v>-9.5200000000000007E-3</v>
      </c>
      <c r="F204" s="1">
        <v>-5.7200000000000003E-3</v>
      </c>
      <c r="G204" s="1">
        <v>0</v>
      </c>
    </row>
    <row r="205" spans="1:7" x14ac:dyDescent="0.25">
      <c r="A205" s="1">
        <v>4212</v>
      </c>
      <c r="B205" s="1">
        <v>4.6929999999999999E-2</v>
      </c>
      <c r="C205" s="1">
        <v>3.3367000000000001E-2</v>
      </c>
      <c r="D205" s="1">
        <v>-3.0699999999999998E-3</v>
      </c>
      <c r="E205" s="1">
        <v>-3.0599999999999998E-3</v>
      </c>
      <c r="F205" s="1">
        <v>-7.6899999999999998E-3</v>
      </c>
      <c r="G205" s="1">
        <v>0</v>
      </c>
    </row>
    <row r="206" spans="1:7" x14ac:dyDescent="0.25">
      <c r="A206" s="1">
        <v>4301</v>
      </c>
      <c r="B206" s="1">
        <v>7.3694999999999997E-2</v>
      </c>
      <c r="C206" s="1">
        <v>0.213195</v>
      </c>
      <c r="D206" s="1">
        <v>4.8999999999999998E-3</v>
      </c>
      <c r="E206" s="1">
        <v>3.2729999999999999E-3</v>
      </c>
      <c r="F206" s="1">
        <v>2.9500000000000001E-4</v>
      </c>
      <c r="G206" s="1">
        <v>1</v>
      </c>
    </row>
    <row r="207" spans="1:7" x14ac:dyDescent="0.25">
      <c r="A207" s="1">
        <v>4302</v>
      </c>
      <c r="B207" s="1">
        <v>5.6285000000000002E-2</v>
      </c>
      <c r="C207" s="1">
        <v>0.19112999999999999</v>
      </c>
      <c r="D207" s="1">
        <v>-1.3799999999999999E-3</v>
      </c>
      <c r="E207" s="1">
        <v>-2.5300000000000001E-3</v>
      </c>
      <c r="F207" s="1">
        <v>-1.7099999999999999E-3</v>
      </c>
      <c r="G207" s="1">
        <v>0</v>
      </c>
    </row>
    <row r="208" spans="1:7" x14ac:dyDescent="0.25">
      <c r="A208" s="1">
        <v>4303</v>
      </c>
      <c r="B208" s="1">
        <v>3.8766000000000002E-2</v>
      </c>
      <c r="C208" s="1">
        <v>0.12868299999999999</v>
      </c>
      <c r="D208" s="1">
        <v>-1.3780000000000001E-2</v>
      </c>
      <c r="E208" s="1">
        <v>-1.485E-2</v>
      </c>
      <c r="F208" s="1">
        <v>-1.546E-2</v>
      </c>
      <c r="G208" s="1">
        <v>0</v>
      </c>
    </row>
    <row r="209" spans="1:7" x14ac:dyDescent="0.25">
      <c r="A209" s="1">
        <v>4304</v>
      </c>
      <c r="B209" s="1">
        <v>-8.2000000000000007E-3</v>
      </c>
      <c r="C209" s="1">
        <v>8.1651000000000001E-2</v>
      </c>
      <c r="D209" s="1">
        <v>-6.7499999999999999E-3</v>
      </c>
      <c r="E209" s="1">
        <v>-6.8300000000000001E-3</v>
      </c>
      <c r="F209" s="1">
        <v>-1.136E-2</v>
      </c>
      <c r="G209" s="1">
        <v>0</v>
      </c>
    </row>
    <row r="210" spans="1:7" x14ac:dyDescent="0.25">
      <c r="A210" s="1">
        <v>4305</v>
      </c>
      <c r="B210" s="1">
        <v>4.7542000000000001E-2</v>
      </c>
      <c r="C210" s="1">
        <v>0.107915</v>
      </c>
      <c r="D210" s="1">
        <v>-2.8800000000000002E-3</v>
      </c>
      <c r="E210" s="1">
        <v>-2.64E-3</v>
      </c>
      <c r="F210" s="1">
        <v>-7.43E-3</v>
      </c>
      <c r="G210" s="1">
        <v>0</v>
      </c>
    </row>
    <row r="211" spans="1:7" x14ac:dyDescent="0.25">
      <c r="A211" s="1">
        <v>4306</v>
      </c>
      <c r="B211" s="1">
        <v>2.4199999999999999E-2</v>
      </c>
      <c r="C211" s="1">
        <v>-6.4000000000000003E-3</v>
      </c>
      <c r="D211" s="1">
        <v>6.705E-3</v>
      </c>
      <c r="E211" s="1">
        <v>3.7369999999999999E-3</v>
      </c>
      <c r="F211" s="1">
        <v>2.2079999999999999E-3</v>
      </c>
      <c r="G211" s="1">
        <v>0</v>
      </c>
    </row>
    <row r="212" spans="1:7" x14ac:dyDescent="0.25">
      <c r="A212" s="1">
        <v>4307</v>
      </c>
      <c r="B212" s="1">
        <v>-4.4999999999999998E-2</v>
      </c>
      <c r="C212" s="1">
        <v>-0.10067</v>
      </c>
      <c r="D212" s="1">
        <v>9.5340000000000008E-3</v>
      </c>
      <c r="E212" s="1">
        <v>7.554E-3</v>
      </c>
      <c r="F212" s="1">
        <v>7.9249999999999998E-3</v>
      </c>
      <c r="G212" s="1">
        <v>0</v>
      </c>
    </row>
    <row r="213" spans="1:7" x14ac:dyDescent="0.25">
      <c r="A213" s="1">
        <v>4308</v>
      </c>
      <c r="B213" s="1">
        <v>2.0969000000000002E-2</v>
      </c>
      <c r="C213" s="1">
        <v>3.5990000000000002E-3</v>
      </c>
      <c r="D213" s="1">
        <v>5.7460000000000002E-3</v>
      </c>
      <c r="E213" s="1">
        <v>5.9150000000000001E-3</v>
      </c>
      <c r="F213" s="1">
        <v>4.1409999999999997E-3</v>
      </c>
      <c r="G213" s="1">
        <v>0</v>
      </c>
    </row>
    <row r="214" spans="1:7" x14ac:dyDescent="0.25">
      <c r="A214" s="1">
        <v>4309</v>
      </c>
      <c r="B214" s="1">
        <v>2.2409999999999999E-2</v>
      </c>
      <c r="C214" s="1">
        <v>3.8920000000000003E-2</v>
      </c>
      <c r="D214" s="1">
        <v>-3.3600000000000001E-3</v>
      </c>
      <c r="E214" s="1">
        <v>-2.7699999999999999E-3</v>
      </c>
      <c r="F214" s="1">
        <v>-3.5799999999999998E-3</v>
      </c>
      <c r="G214" s="1">
        <v>0</v>
      </c>
    </row>
    <row r="215" spans="1:7" x14ac:dyDescent="0.25">
      <c r="A215" s="1">
        <v>4310</v>
      </c>
      <c r="B215" s="1">
        <v>-1.461E-2</v>
      </c>
      <c r="C215" s="1">
        <v>8.4580000000000002E-3</v>
      </c>
      <c r="D215" s="1">
        <v>-4.7499999999999999E-3</v>
      </c>
      <c r="E215" s="1">
        <v>-3.3500000000000001E-3</v>
      </c>
      <c r="F215" s="1">
        <v>-3.5599999999999998E-3</v>
      </c>
      <c r="G215" s="1">
        <v>0</v>
      </c>
    </row>
    <row r="216" spans="1:7" x14ac:dyDescent="0.25">
      <c r="A216" s="1">
        <v>4311</v>
      </c>
      <c r="B216" s="1">
        <v>-6.3519999999999993E-2</v>
      </c>
      <c r="C216" s="1">
        <v>-0.10936</v>
      </c>
      <c r="D216" s="1">
        <v>-3.8000000000000002E-4</v>
      </c>
      <c r="E216" s="1">
        <v>1.8580000000000001E-3</v>
      </c>
      <c r="F216" s="1">
        <v>2.2109999999999999E-3</v>
      </c>
      <c r="G216" s="1">
        <v>0</v>
      </c>
    </row>
    <row r="217" spans="1:7" x14ac:dyDescent="0.25">
      <c r="A217" s="1">
        <v>4312</v>
      </c>
      <c r="B217" s="1">
        <v>5.9787E-2</v>
      </c>
      <c r="C217" s="1">
        <v>0.122168</v>
      </c>
      <c r="D217" s="1">
        <v>2.9810000000000001E-3</v>
      </c>
      <c r="E217" s="1">
        <v>-1.2E-4</v>
      </c>
      <c r="F217" s="1">
        <v>-1.6199999999999999E-3</v>
      </c>
      <c r="G217" s="1">
        <v>0</v>
      </c>
    </row>
    <row r="218" spans="1:7" x14ac:dyDescent="0.25">
      <c r="A218" s="1">
        <v>4401</v>
      </c>
      <c r="B218" s="1">
        <v>1.9054000000000001E-2</v>
      </c>
      <c r="C218" s="1">
        <v>6.5972000000000003E-2</v>
      </c>
      <c r="D218" s="1">
        <v>3.9160000000000002E-3</v>
      </c>
      <c r="E218" s="1">
        <v>4.0220000000000004E-3</v>
      </c>
      <c r="F218" s="1">
        <v>2.2079999999999999E-3</v>
      </c>
      <c r="G218" s="1">
        <v>1</v>
      </c>
    </row>
    <row r="219" spans="1:7" x14ac:dyDescent="0.25">
      <c r="A219" s="1">
        <v>4402</v>
      </c>
      <c r="B219" s="1">
        <v>6.1390000000000004E-3</v>
      </c>
      <c r="C219" s="1">
        <v>3.1411000000000001E-2</v>
      </c>
      <c r="D219" s="1">
        <v>5.3189999999999999E-3</v>
      </c>
      <c r="E219" s="1">
        <v>5.1200000000000004E-3</v>
      </c>
      <c r="F219" s="1">
        <v>2.202E-3</v>
      </c>
      <c r="G219" s="1">
        <v>0</v>
      </c>
    </row>
    <row r="220" spans="1:7" x14ac:dyDescent="0.25">
      <c r="A220" s="1">
        <v>4403</v>
      </c>
      <c r="B220" s="1">
        <v>1.9459000000000001E-2</v>
      </c>
      <c r="C220" s="1">
        <v>7.4921000000000001E-2</v>
      </c>
      <c r="D220" s="1">
        <v>4.7999999999999996E-3</v>
      </c>
      <c r="E220" s="1">
        <v>2.0839999999999999E-3</v>
      </c>
      <c r="F220" s="1">
        <v>2.4499999999999999E-4</v>
      </c>
      <c r="G220" s="1">
        <v>0</v>
      </c>
    </row>
    <row r="221" spans="1:7" x14ac:dyDescent="0.25">
      <c r="A221" s="1">
        <v>4404</v>
      </c>
      <c r="B221" s="1">
        <v>-1.575E-2</v>
      </c>
      <c r="C221" s="1">
        <v>-5.9020000000000003E-2</v>
      </c>
      <c r="D221" s="1">
        <v>-2.3700000000000001E-3</v>
      </c>
      <c r="E221" s="1">
        <v>-4.4299999999999999E-3</v>
      </c>
      <c r="F221" s="1">
        <v>-5.4900000000000001E-3</v>
      </c>
      <c r="G221" s="1">
        <v>0</v>
      </c>
    </row>
    <row r="222" spans="1:7" x14ac:dyDescent="0.25">
      <c r="A222" s="1">
        <v>4405</v>
      </c>
      <c r="B222" s="1">
        <v>4.6723000000000001E-2</v>
      </c>
      <c r="C222" s="1">
        <v>7.0126999999999995E-2</v>
      </c>
      <c r="D222" s="1">
        <v>-3.32E-3</v>
      </c>
      <c r="E222" s="1">
        <v>-1.0499999999999999E-3</v>
      </c>
      <c r="F222" s="1">
        <v>-3.5699999999999998E-3</v>
      </c>
      <c r="G222" s="1">
        <v>0</v>
      </c>
    </row>
    <row r="223" spans="1:7" x14ac:dyDescent="0.25">
      <c r="A223" s="1">
        <v>4406</v>
      </c>
      <c r="B223" s="1">
        <v>5.2345999999999997E-2</v>
      </c>
      <c r="C223" s="1">
        <v>0.13653899999999999</v>
      </c>
      <c r="D223" s="14">
        <v>9.5000000000000005E-5</v>
      </c>
      <c r="E223" s="1">
        <v>-1.1199999999999999E-3</v>
      </c>
      <c r="F223" s="1">
        <v>-1.6199999999999999E-3</v>
      </c>
      <c r="G223" s="1">
        <v>0</v>
      </c>
    </row>
    <row r="224" spans="1:7" x14ac:dyDescent="0.25">
      <c r="A224" s="1">
        <v>4407</v>
      </c>
      <c r="B224" s="1">
        <v>-2.496E-2</v>
      </c>
      <c r="C224" s="1">
        <v>-3.5560000000000001E-2</v>
      </c>
      <c r="D224" s="1">
        <v>-2.3E-3</v>
      </c>
      <c r="E224" s="1">
        <v>-2.0699999999999998E-3</v>
      </c>
      <c r="F224" s="1">
        <v>-5.4099999999999999E-3</v>
      </c>
      <c r="G224" s="1">
        <v>0</v>
      </c>
    </row>
    <row r="225" spans="1:7" x14ac:dyDescent="0.25">
      <c r="A225" s="1">
        <v>4408</v>
      </c>
      <c r="B225" s="1">
        <v>1.1955E-2</v>
      </c>
      <c r="C225" s="1">
        <v>2.8065E-2</v>
      </c>
      <c r="D225" s="1">
        <v>-3.8000000000000002E-4</v>
      </c>
      <c r="E225" s="1">
        <v>-1.09E-3</v>
      </c>
      <c r="F225" s="1">
        <v>-3.48E-3</v>
      </c>
      <c r="G225" s="1">
        <v>0</v>
      </c>
    </row>
    <row r="226" spans="1:7" x14ac:dyDescent="0.25">
      <c r="A226" s="1">
        <v>4409</v>
      </c>
      <c r="B226" s="1">
        <v>-7.7999999999999999E-4</v>
      </c>
      <c r="C226" s="1">
        <v>-1.98E-3</v>
      </c>
      <c r="D226" s="1">
        <v>1.9E-3</v>
      </c>
      <c r="E226" s="1">
        <v>1.4059999999999999E-3</v>
      </c>
      <c r="F226" s="1">
        <v>2.3699999999999999E-4</v>
      </c>
      <c r="G226" s="1">
        <v>0</v>
      </c>
    </row>
    <row r="227" spans="1:7" x14ac:dyDescent="0.25">
      <c r="A227" s="1">
        <v>4410</v>
      </c>
      <c r="B227" s="1">
        <v>2.3470000000000001E-3</v>
      </c>
      <c r="C227" s="1">
        <v>-1.0800000000000001E-2</v>
      </c>
      <c r="D227" s="1">
        <v>1.9E-3</v>
      </c>
      <c r="E227" s="1">
        <v>1.196E-3</v>
      </c>
      <c r="F227" s="1">
        <v>3.0299999999999999E-4</v>
      </c>
      <c r="G227" s="1">
        <v>0</v>
      </c>
    </row>
    <row r="228" spans="1:7" x14ac:dyDescent="0.25">
      <c r="A228" s="1">
        <v>4411</v>
      </c>
      <c r="B228" s="1">
        <v>1.3302E-2</v>
      </c>
      <c r="C228" s="1">
        <v>4.9931000000000003E-2</v>
      </c>
      <c r="D228" s="1">
        <v>4.7999999999999996E-3</v>
      </c>
      <c r="E228" s="1">
        <v>2.3670000000000002E-3</v>
      </c>
      <c r="F228" s="1">
        <v>2.9100000000000003E-4</v>
      </c>
      <c r="G228" s="1">
        <v>0</v>
      </c>
    </row>
    <row r="229" spans="1:7" x14ac:dyDescent="0.25">
      <c r="A229" s="1">
        <v>4412</v>
      </c>
      <c r="B229" s="1">
        <v>3.3646000000000002E-2</v>
      </c>
      <c r="C229" s="1">
        <v>8.3173999999999998E-2</v>
      </c>
      <c r="D229" s="1">
        <v>1.1134E-2</v>
      </c>
      <c r="E229" s="1">
        <v>4.5199999999999998E-4</v>
      </c>
      <c r="F229" s="1">
        <v>-3.5300000000000002E-3</v>
      </c>
      <c r="G229" s="1">
        <v>0</v>
      </c>
    </row>
    <row r="230" spans="1:7" x14ac:dyDescent="0.25">
      <c r="A230" s="1">
        <v>4501</v>
      </c>
      <c r="B230" s="1">
        <v>1.5813000000000001E-2</v>
      </c>
      <c r="C230" s="1">
        <v>4.8230000000000002E-2</v>
      </c>
      <c r="D230" s="1">
        <v>7.6E-3</v>
      </c>
      <c r="E230" s="1">
        <v>1.2659E-2</v>
      </c>
      <c r="F230" s="1">
        <v>2.5599999999999999E-4</v>
      </c>
      <c r="G230" s="1">
        <v>1</v>
      </c>
    </row>
    <row r="231" spans="1:7" x14ac:dyDescent="0.25">
      <c r="A231" s="1">
        <v>4502</v>
      </c>
      <c r="B231" s="1">
        <v>7.0176000000000002E-2</v>
      </c>
      <c r="C231" s="1">
        <v>0.102783</v>
      </c>
      <c r="D231" s="1">
        <v>6.476E-3</v>
      </c>
      <c r="E231" s="1">
        <v>9.5429999999999994E-3</v>
      </c>
      <c r="F231" s="1">
        <v>2.0999999999999999E-3</v>
      </c>
      <c r="G231" s="1">
        <v>0</v>
      </c>
    </row>
    <row r="232" spans="1:7" x14ac:dyDescent="0.25">
      <c r="A232" s="1">
        <v>4503</v>
      </c>
      <c r="B232" s="1">
        <v>-4.4060000000000002E-2</v>
      </c>
      <c r="C232" s="1">
        <v>-8.6110000000000006E-2</v>
      </c>
      <c r="D232" s="1">
        <v>1.8E-3</v>
      </c>
      <c r="E232" s="1">
        <v>2.052E-3</v>
      </c>
      <c r="F232" s="1">
        <v>2.4800000000000001E-4</v>
      </c>
      <c r="G232" s="1">
        <v>0</v>
      </c>
    </row>
    <row r="233" spans="1:7" x14ac:dyDescent="0.25">
      <c r="A233" s="1">
        <v>4504</v>
      </c>
      <c r="B233" s="1">
        <v>8.8295999999999999E-2</v>
      </c>
      <c r="C233" s="1">
        <v>0.113844</v>
      </c>
      <c r="D233" s="14">
        <v>-8.0000000000000007E-5</v>
      </c>
      <c r="E233" s="1">
        <v>1.4145E-2</v>
      </c>
      <c r="F233" s="1">
        <v>-1.5900000000000001E-3</v>
      </c>
      <c r="G233" s="1">
        <v>0</v>
      </c>
    </row>
    <row r="234" spans="1:7" x14ac:dyDescent="0.25">
      <c r="A234" s="1">
        <v>4505</v>
      </c>
      <c r="B234" s="1">
        <v>1.2037000000000001E-2</v>
      </c>
      <c r="C234" s="1">
        <v>4.2477000000000001E-2</v>
      </c>
      <c r="D234" s="1">
        <v>-8.6E-3</v>
      </c>
      <c r="E234" s="1">
        <v>-1.8799999999999999E-3</v>
      </c>
      <c r="F234" s="1">
        <v>-7.1999999999999998E-3</v>
      </c>
      <c r="G234" s="1">
        <v>0</v>
      </c>
    </row>
    <row r="235" spans="1:7" x14ac:dyDescent="0.25">
      <c r="A235" s="1">
        <v>4506</v>
      </c>
      <c r="B235" s="1">
        <v>-9.9799999999999993E-3</v>
      </c>
      <c r="C235" s="1">
        <v>7.6198000000000002E-2</v>
      </c>
      <c r="D235" s="1">
        <v>-6.11E-3</v>
      </c>
      <c r="E235" s="1">
        <v>7.5680000000000001E-3</v>
      </c>
      <c r="F235" s="1">
        <v>-9.0699999999999999E-3</v>
      </c>
      <c r="G235" s="1">
        <v>0</v>
      </c>
    </row>
    <row r="236" spans="1:7" x14ac:dyDescent="0.25">
      <c r="A236" s="1">
        <v>4507</v>
      </c>
      <c r="B236" s="1">
        <v>-1.9890000000000001E-2</v>
      </c>
      <c r="C236" s="1">
        <v>-5.747E-2</v>
      </c>
      <c r="D236" s="1">
        <v>-2.9499999999999999E-3</v>
      </c>
      <c r="E236" s="1">
        <v>-1.044E-2</v>
      </c>
      <c r="F236" s="1">
        <v>-1.5399999999999999E-3</v>
      </c>
      <c r="G236" s="1">
        <v>0</v>
      </c>
    </row>
    <row r="237" spans="1:7" x14ac:dyDescent="0.25">
      <c r="A237" s="1">
        <v>4508</v>
      </c>
      <c r="B237" s="1">
        <v>6.4119999999999996E-2</v>
      </c>
      <c r="C237" s="1">
        <v>5.5656999999999998E-2</v>
      </c>
      <c r="D237" s="1">
        <v>4.0000000000000002E-4</v>
      </c>
      <c r="E237" s="1">
        <v>2.5890000000000002E-3</v>
      </c>
      <c r="F237" s="1">
        <v>2.99E-4</v>
      </c>
      <c r="G237" s="1">
        <v>0</v>
      </c>
    </row>
    <row r="238" spans="1:7" x14ac:dyDescent="0.25">
      <c r="A238" s="1">
        <v>4509</v>
      </c>
      <c r="B238" s="1">
        <v>4.7525999999999999E-2</v>
      </c>
      <c r="C238" s="1">
        <v>7.1590000000000001E-2</v>
      </c>
      <c r="D238" s="1">
        <v>6.8830000000000002E-3</v>
      </c>
      <c r="E238" s="1">
        <v>9.1059999999999995E-3</v>
      </c>
      <c r="F238" s="1">
        <v>3.9620000000000002E-3</v>
      </c>
      <c r="G238" s="1">
        <v>0</v>
      </c>
    </row>
    <row r="239" spans="1:7" x14ac:dyDescent="0.25">
      <c r="A239" s="1">
        <v>4510</v>
      </c>
      <c r="B239" s="1">
        <v>3.2177999999999998E-2</v>
      </c>
      <c r="C239" s="1">
        <v>7.0067000000000004E-2</v>
      </c>
      <c r="D239" s="1">
        <v>3.2000000000000002E-3</v>
      </c>
      <c r="E239" s="1">
        <v>1.0428E-2</v>
      </c>
      <c r="F239" s="1">
        <v>3.1100000000000002E-4</v>
      </c>
      <c r="G239" s="1">
        <v>0</v>
      </c>
    </row>
    <row r="240" spans="1:7" x14ac:dyDescent="0.25">
      <c r="A240" s="1">
        <v>4511</v>
      </c>
      <c r="B240" s="1">
        <v>3.5943000000000003E-2</v>
      </c>
      <c r="C240" s="1">
        <v>0.11354400000000001</v>
      </c>
      <c r="D240" s="1">
        <v>-5.0000000000000001E-4</v>
      </c>
      <c r="E240" s="1">
        <v>8.848E-3</v>
      </c>
      <c r="F240" s="1">
        <v>-3.46E-3</v>
      </c>
      <c r="G240" s="1">
        <v>0</v>
      </c>
    </row>
    <row r="241" spans="1:7" x14ac:dyDescent="0.25">
      <c r="A241" s="1">
        <v>4512</v>
      </c>
      <c r="B241" s="1">
        <v>7.9509999999999997E-3</v>
      </c>
      <c r="C241" s="1">
        <v>1.3374E-2</v>
      </c>
      <c r="D241" s="1">
        <v>9.6170000000000005E-3</v>
      </c>
      <c r="E241" s="1">
        <v>1.5746E-2</v>
      </c>
      <c r="F241" s="1">
        <v>-3.3800000000000002E-3</v>
      </c>
      <c r="G241" s="1">
        <v>0</v>
      </c>
    </row>
    <row r="242" spans="1:7" x14ac:dyDescent="0.25">
      <c r="G242" s="1"/>
    </row>
    <row r="243" spans="1:7" x14ac:dyDescent="0.25">
      <c r="G243" s="1"/>
    </row>
    <row r="244" spans="1:7" x14ac:dyDescent="0.25">
      <c r="G244" s="1"/>
    </row>
    <row r="245" spans="1:7" x14ac:dyDescent="0.25">
      <c r="G245" s="1"/>
    </row>
    <row r="246" spans="1:7" x14ac:dyDescent="0.25">
      <c r="G246" s="1"/>
    </row>
    <row r="247" spans="1:7" x14ac:dyDescent="0.25">
      <c r="G247" s="1"/>
    </row>
    <row r="248" spans="1:7" x14ac:dyDescent="0.25">
      <c r="G248" s="1"/>
    </row>
    <row r="249" spans="1:7" x14ac:dyDescent="0.25">
      <c r="G249" s="1"/>
    </row>
    <row r="250" spans="1:7" x14ac:dyDescent="0.25">
      <c r="G250" s="1"/>
    </row>
    <row r="251" spans="1:7" x14ac:dyDescent="0.25">
      <c r="G251" s="1"/>
    </row>
    <row r="252" spans="1:7" x14ac:dyDescent="0.25">
      <c r="G252" s="1"/>
    </row>
    <row r="253" spans="1:7" x14ac:dyDescent="0.25">
      <c r="G253" s="1"/>
    </row>
  </sheetData>
  <autoFilter ref="A1:G241" xr:uid="{A14246A6-3F6A-4F9A-A5B0-0759FFAFDE9A}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F540-7DDB-412C-85EB-68CE71982B9F}">
  <sheetPr>
    <tabColor rgb="FFFFFF00"/>
  </sheetPr>
  <dimension ref="A1:K241"/>
  <sheetViews>
    <sheetView topLeftCell="A16" workbookViewId="0">
      <selection activeCell="I23" sqref="I23:K36"/>
    </sheetView>
  </sheetViews>
  <sheetFormatPr defaultRowHeight="12.5" x14ac:dyDescent="0.25"/>
  <cols>
    <col min="1" max="9" width="8.7265625" style="4"/>
    <col min="10" max="10" width="17.1796875" style="4" customWidth="1"/>
    <col min="11" max="11" width="14.08984375" style="4" customWidth="1"/>
    <col min="12" max="16384" width="8.7265625" style="4"/>
  </cols>
  <sheetData>
    <row r="1" spans="1:6" x14ac:dyDescent="0.25">
      <c r="A1" s="15" t="s">
        <v>13</v>
      </c>
      <c r="B1" s="15" t="s">
        <v>14</v>
      </c>
      <c r="C1" s="15" t="s">
        <v>15</v>
      </c>
      <c r="D1" s="15" t="s">
        <v>16</v>
      </c>
      <c r="E1" s="15" t="s">
        <v>17</v>
      </c>
      <c r="F1" s="15" t="s">
        <v>18</v>
      </c>
    </row>
    <row r="2" spans="1:6" x14ac:dyDescent="0.25">
      <c r="A2" s="16">
        <v>2601</v>
      </c>
      <c r="B2" s="16">
        <v>0</v>
      </c>
      <c r="C2" s="16">
        <v>6.9862999999999995E-2</v>
      </c>
      <c r="D2" s="16">
        <v>7.1999999999999998E-3</v>
      </c>
      <c r="E2" s="16">
        <v>1.3756000000000001E-2</v>
      </c>
      <c r="F2" s="16">
        <v>3.3839999999999999E-3</v>
      </c>
    </row>
    <row r="3" spans="1:6" x14ac:dyDescent="0.25">
      <c r="A3" s="16">
        <v>2602</v>
      </c>
      <c r="B3" s="16">
        <v>-3.474E-2</v>
      </c>
      <c r="C3" s="16">
        <v>-6.019E-2</v>
      </c>
      <c r="D3" s="16">
        <v>8.2240000000000004E-3</v>
      </c>
      <c r="E3" s="16">
        <v>1.0037000000000001E-2</v>
      </c>
      <c r="F3" s="16">
        <v>6.4060000000000002E-3</v>
      </c>
    </row>
    <row r="4" spans="1:6" x14ac:dyDescent="0.25">
      <c r="A4" s="16">
        <v>2603</v>
      </c>
      <c r="B4" s="16">
        <v>-5.1860000000000003E-2</v>
      </c>
      <c r="C4" s="16">
        <v>-0.10170999999999999</v>
      </c>
      <c r="D4" s="16">
        <v>1.4007E-2</v>
      </c>
      <c r="E4" s="16">
        <v>9.7370000000000009E-3</v>
      </c>
      <c r="F4" s="16">
        <v>8.6020000000000003E-3</v>
      </c>
    </row>
    <row r="5" spans="1:6" x14ac:dyDescent="0.25">
      <c r="A5" s="16">
        <v>2604</v>
      </c>
      <c r="B5" s="16">
        <v>1.5907000000000001E-2</v>
      </c>
      <c r="C5" s="16">
        <v>8.5079999999999999E-3</v>
      </c>
      <c r="D5" s="16">
        <v>3.01E-4</v>
      </c>
      <c r="E5" s="16">
        <v>-1.81E-3</v>
      </c>
      <c r="F5" s="16">
        <v>-5.9699999999999996E-3</v>
      </c>
    </row>
    <row r="6" spans="1:6" x14ac:dyDescent="0.25">
      <c r="A6" s="16">
        <v>2605</v>
      </c>
      <c r="B6" s="16">
        <v>2.3505000000000002E-2</v>
      </c>
      <c r="C6" s="16">
        <v>-1.0300000000000001E-3</v>
      </c>
      <c r="D6" s="16">
        <v>9.9869999999999994E-3</v>
      </c>
      <c r="E6" s="16">
        <v>6.9979999999999999E-3</v>
      </c>
      <c r="F6" s="16">
        <v>5.7149999999999996E-3</v>
      </c>
    </row>
    <row r="7" spans="1:6" x14ac:dyDescent="0.25">
      <c r="A7" s="16">
        <v>2606</v>
      </c>
      <c r="B7" s="16">
        <v>5.3214999999999998E-2</v>
      </c>
      <c r="C7" s="16">
        <v>4.5284999999999999E-2</v>
      </c>
      <c r="D7" s="16">
        <v>7.8910000000000004E-3</v>
      </c>
      <c r="E7" s="16">
        <v>1.1303000000000001E-2</v>
      </c>
      <c r="F7" s="16">
        <v>1.095E-2</v>
      </c>
    </row>
    <row r="8" spans="1:6" x14ac:dyDescent="0.25">
      <c r="A8" s="16">
        <v>2607</v>
      </c>
      <c r="B8" s="16">
        <v>5.7324E-2</v>
      </c>
      <c r="C8" s="16">
        <v>2.0622000000000001E-2</v>
      </c>
      <c r="D8" s="16">
        <v>1.5134E-2</v>
      </c>
      <c r="E8" s="16">
        <v>9.8689999999999993E-3</v>
      </c>
      <c r="F8" s="16">
        <v>1.1677E-2</v>
      </c>
    </row>
    <row r="9" spans="1:6" x14ac:dyDescent="0.25">
      <c r="A9" s="16">
        <v>2608</v>
      </c>
      <c r="B9" s="16">
        <v>3.0558999999999999E-2</v>
      </c>
      <c r="C9" s="16">
        <v>3.1335000000000002E-2</v>
      </c>
      <c r="D9" s="16">
        <v>1.0114E-2</v>
      </c>
      <c r="E9" s="16">
        <v>5.7200000000000003E-3</v>
      </c>
      <c r="F9" s="16">
        <v>8.2500000000000004E-3</v>
      </c>
    </row>
    <row r="10" spans="1:6" x14ac:dyDescent="0.25">
      <c r="A10" s="16">
        <v>2609</v>
      </c>
      <c r="B10" s="16">
        <v>1.9443999999999999E-2</v>
      </c>
      <c r="C10" s="16">
        <v>-5.7999999999999996E-3</v>
      </c>
      <c r="D10" s="17">
        <v>-4.6999999999999997E-5</v>
      </c>
      <c r="E10" s="16">
        <v>-1.98E-3</v>
      </c>
      <c r="F10" s="16">
        <v>-3.47E-3</v>
      </c>
    </row>
    <row r="11" spans="1:6" x14ac:dyDescent="0.25">
      <c r="A11" s="16">
        <v>2610</v>
      </c>
      <c r="B11" s="16">
        <v>-3.2169999999999997E-2</v>
      </c>
      <c r="C11" s="16">
        <v>-2.6509999999999999E-2</v>
      </c>
      <c r="D11" s="16">
        <v>5.8900000000000003E-3</v>
      </c>
      <c r="E11" s="16">
        <v>6.3639999999999999E-3</v>
      </c>
      <c r="F11" s="16">
        <v>-6.2E-4</v>
      </c>
    </row>
    <row r="12" spans="1:6" x14ac:dyDescent="0.25">
      <c r="A12" s="16">
        <v>2611</v>
      </c>
      <c r="B12" s="16">
        <v>3.0873999999999999E-2</v>
      </c>
      <c r="C12" s="16">
        <v>1.6954E-2</v>
      </c>
      <c r="D12" s="16">
        <v>1.905E-3</v>
      </c>
      <c r="E12" s="16">
        <v>1.2201999999999999E-2</v>
      </c>
      <c r="F12" s="16">
        <v>-6.9999999999999999E-4</v>
      </c>
    </row>
    <row r="13" spans="1:6" x14ac:dyDescent="0.25">
      <c r="A13" s="16">
        <v>2612</v>
      </c>
      <c r="B13" s="16">
        <v>1.9592999999999999E-2</v>
      </c>
      <c r="C13" s="16">
        <v>3.3183999999999998E-2</v>
      </c>
      <c r="D13" s="16">
        <v>5.5999999999999999E-3</v>
      </c>
      <c r="E13" s="16">
        <v>7.8130000000000005E-3</v>
      </c>
      <c r="F13" s="16">
        <v>2.7780000000000001E-3</v>
      </c>
    </row>
    <row r="14" spans="1:6" x14ac:dyDescent="0.25">
      <c r="A14" s="16">
        <v>2701</v>
      </c>
      <c r="B14" s="16">
        <v>-1.171E-2</v>
      </c>
      <c r="C14" s="16">
        <v>3.7132999999999999E-2</v>
      </c>
      <c r="D14" s="16">
        <v>1.3161000000000001E-2</v>
      </c>
      <c r="E14" s="16">
        <v>1.5032999999999999E-2</v>
      </c>
      <c r="F14" s="16">
        <v>1.0024E-2</v>
      </c>
    </row>
    <row r="15" spans="1:6" x14ac:dyDescent="0.25">
      <c r="A15" s="16">
        <v>2702</v>
      </c>
      <c r="B15" s="16">
        <v>6.1365999999999997E-2</v>
      </c>
      <c r="C15" s="16">
        <v>6.2344999999999998E-2</v>
      </c>
      <c r="D15" s="16">
        <v>1.4519000000000001E-2</v>
      </c>
      <c r="E15" s="16">
        <v>1.6396999999999998E-2</v>
      </c>
      <c r="F15" s="16">
        <v>1.0189E-2</v>
      </c>
    </row>
    <row r="16" spans="1:6" x14ac:dyDescent="0.25">
      <c r="A16" s="16">
        <v>2703</v>
      </c>
      <c r="B16" s="16">
        <v>1.4429000000000001E-2</v>
      </c>
      <c r="C16" s="16">
        <v>-4.9009999999999998E-2</v>
      </c>
      <c r="D16" s="16">
        <v>1.4057999999999999E-2</v>
      </c>
      <c r="E16" s="16">
        <v>3.1085999999999999E-2</v>
      </c>
      <c r="F16" s="16">
        <v>8.7170000000000008E-3</v>
      </c>
    </row>
    <row r="17" spans="1:11" x14ac:dyDescent="0.25">
      <c r="A17" s="16">
        <v>2704</v>
      </c>
      <c r="B17" s="16">
        <v>2.0101000000000001E-2</v>
      </c>
      <c r="C17" s="16">
        <v>5.7339000000000001E-2</v>
      </c>
      <c r="D17" s="16">
        <v>5.4999999999999997E-3</v>
      </c>
      <c r="E17" s="16">
        <v>-4.8999999999999998E-4</v>
      </c>
      <c r="F17" s="16">
        <v>2.5460000000000001E-3</v>
      </c>
    </row>
    <row r="18" spans="1:11" x14ac:dyDescent="0.25">
      <c r="A18" s="16">
        <v>2705</v>
      </c>
      <c r="B18" s="16">
        <v>5.2970000000000003E-2</v>
      </c>
      <c r="C18" s="16">
        <v>6.5656999999999993E-2</v>
      </c>
      <c r="D18" s="16">
        <v>-8.8199999999999997E-3</v>
      </c>
      <c r="E18" s="16">
        <v>3.1419999999999998E-3</v>
      </c>
      <c r="F18" s="16">
        <v>-4.7099999999999998E-3</v>
      </c>
    </row>
    <row r="19" spans="1:11" x14ac:dyDescent="0.25">
      <c r="A19" s="16">
        <v>2706</v>
      </c>
      <c r="B19" s="16">
        <v>-1.6289999999999999E-2</v>
      </c>
      <c r="C19" s="16">
        <v>-3.9870000000000003E-2</v>
      </c>
      <c r="D19" s="16">
        <v>-5.28E-3</v>
      </c>
      <c r="E19" s="16">
        <v>-1.6469999999999999E-2</v>
      </c>
      <c r="F19" s="16">
        <v>-7.0000000000000001E-3</v>
      </c>
    </row>
    <row r="20" spans="1:11" x14ac:dyDescent="0.25">
      <c r="A20" s="16">
        <v>2707</v>
      </c>
      <c r="B20" s="16">
        <v>8.6002999999999996E-2</v>
      </c>
      <c r="C20" s="16">
        <v>7.0554000000000006E-2</v>
      </c>
      <c r="D20" s="16">
        <v>1.9275E-2</v>
      </c>
      <c r="E20" s="16">
        <v>2.3945000000000001E-2</v>
      </c>
      <c r="F20" s="16">
        <v>2.1965999999999999E-2</v>
      </c>
      <c r="I20" s="3" t="s">
        <v>15</v>
      </c>
      <c r="J20" s="3">
        <v>1.9699</v>
      </c>
    </row>
    <row r="21" spans="1:11" x14ac:dyDescent="0.25">
      <c r="A21" s="16">
        <v>2708</v>
      </c>
      <c r="B21" s="16">
        <v>5.7297000000000001E-2</v>
      </c>
      <c r="C21" s="16">
        <v>-1.2030000000000001E-2</v>
      </c>
      <c r="D21" s="16">
        <v>1.4102999999999999E-2</v>
      </c>
      <c r="E21" s="16">
        <v>1.3403E-2</v>
      </c>
      <c r="F21" s="16">
        <v>8.5599999999999999E-3</v>
      </c>
    </row>
    <row r="22" spans="1:11" x14ac:dyDescent="0.25">
      <c r="A22" s="16">
        <v>2709</v>
      </c>
      <c r="B22" s="16">
        <v>3.9203000000000002E-2</v>
      </c>
      <c r="C22" s="16">
        <v>-1.09E-3</v>
      </c>
      <c r="D22" s="16">
        <v>9.0629999999999999E-3</v>
      </c>
      <c r="E22" s="16">
        <v>-4.0400000000000002E-3</v>
      </c>
      <c r="F22" s="16">
        <v>-3.7399999999999998E-3</v>
      </c>
      <c r="I22" s="2"/>
    </row>
    <row r="23" spans="1:11" x14ac:dyDescent="0.25">
      <c r="A23" s="16">
        <v>2710</v>
      </c>
      <c r="B23" s="16">
        <v>-5.5980000000000002E-2</v>
      </c>
      <c r="C23" s="16">
        <v>-7.17E-2</v>
      </c>
      <c r="D23" s="16">
        <v>-2.9999999999999997E-4</v>
      </c>
      <c r="E23" s="16">
        <v>4.0559999999999997E-3</v>
      </c>
      <c r="F23" s="16">
        <v>-3.2799999999999999E-3</v>
      </c>
      <c r="I23" t="s">
        <v>92</v>
      </c>
      <c r="J23"/>
      <c r="K23"/>
    </row>
    <row r="24" spans="1:11" ht="13" thickBot="1" x14ac:dyDescent="0.3">
      <c r="A24" s="16">
        <v>2711</v>
      </c>
      <c r="B24" s="16">
        <v>7.4011999999999994E-2</v>
      </c>
      <c r="C24" s="16">
        <v>8.2749000000000003E-2</v>
      </c>
      <c r="D24" s="16">
        <v>8.7229999999999999E-3</v>
      </c>
      <c r="E24" s="16">
        <v>1.1629E-2</v>
      </c>
      <c r="F24" s="16">
        <v>4.0090000000000004E-3</v>
      </c>
      <c r="I24"/>
      <c r="J24"/>
      <c r="K24"/>
    </row>
    <row r="25" spans="1:11" ht="13" x14ac:dyDescent="0.3">
      <c r="A25" s="16">
        <v>2712</v>
      </c>
      <c r="B25" s="16">
        <v>2.9784999999999999E-2</v>
      </c>
      <c r="C25" s="16">
        <v>3.3563000000000003E-2</v>
      </c>
      <c r="D25" s="16">
        <v>8.7270000000000004E-3</v>
      </c>
      <c r="E25" s="16">
        <v>9.0779999999999993E-3</v>
      </c>
      <c r="F25" s="16">
        <v>4.1570000000000001E-3</v>
      </c>
      <c r="I25" s="31"/>
      <c r="J25" s="31" t="s">
        <v>93</v>
      </c>
      <c r="K25" s="31" t="s">
        <v>94</v>
      </c>
    </row>
    <row r="26" spans="1:11" x14ac:dyDescent="0.25">
      <c r="A26" s="16">
        <v>2801</v>
      </c>
      <c r="B26" s="16">
        <v>-2.0300000000000001E-3</v>
      </c>
      <c r="C26" s="16">
        <v>5.0099999999999999E-2</v>
      </c>
      <c r="D26" s="16">
        <v>4.6299999999999996E-3</v>
      </c>
      <c r="E26" s="16">
        <v>-1.6800000000000001E-3</v>
      </c>
      <c r="F26" s="16">
        <v>4.4660000000000004E-3</v>
      </c>
      <c r="I26" s="29" t="s">
        <v>95</v>
      </c>
      <c r="J26" s="33">
        <v>1.6211741666666665E-2</v>
      </c>
      <c r="K26" s="29">
        <v>4.4599916666666645E-3</v>
      </c>
    </row>
    <row r="27" spans="1:11" x14ac:dyDescent="0.25">
      <c r="A27" s="16">
        <v>2802</v>
      </c>
      <c r="B27" s="16">
        <v>-2.8500000000000001E-3</v>
      </c>
      <c r="C27" s="16">
        <v>-1.3950000000000001E-2</v>
      </c>
      <c r="D27" s="16">
        <v>1.6471E-2</v>
      </c>
      <c r="E27" s="16">
        <v>1.5790999999999999E-2</v>
      </c>
      <c r="F27" s="16">
        <v>1.2965000000000001E-2</v>
      </c>
      <c r="I27" s="29" t="s">
        <v>96</v>
      </c>
      <c r="J27" s="33">
        <v>1.8813885787405771E-2</v>
      </c>
      <c r="K27" s="29">
        <v>1.5404118973214774E-4</v>
      </c>
    </row>
    <row r="28" spans="1:11" x14ac:dyDescent="0.25">
      <c r="A28" s="16">
        <v>2803</v>
      </c>
      <c r="B28" s="16">
        <v>0.110081</v>
      </c>
      <c r="C28" s="16">
        <v>5.3051000000000001E-2</v>
      </c>
      <c r="D28" s="16">
        <v>4.1000000000000003E-3</v>
      </c>
      <c r="E28" s="16">
        <v>4.5450000000000004E-3</v>
      </c>
      <c r="F28" s="16">
        <v>2.9429999999999999E-3</v>
      </c>
      <c r="I28" s="29" t="s">
        <v>63</v>
      </c>
      <c r="J28" s="33">
        <v>240</v>
      </c>
      <c r="K28" s="29">
        <v>240</v>
      </c>
    </row>
    <row r="29" spans="1:11" x14ac:dyDescent="0.25">
      <c r="A29" s="16">
        <v>2804</v>
      </c>
      <c r="B29" s="16">
        <v>3.2548000000000001E-2</v>
      </c>
      <c r="C29" s="16">
        <v>8.9037000000000005E-2</v>
      </c>
      <c r="D29" s="16">
        <v>-5.5000000000000003E-4</v>
      </c>
      <c r="E29" s="16">
        <v>-2.31E-3</v>
      </c>
      <c r="F29" s="16">
        <v>2.7700000000000001E-4</v>
      </c>
      <c r="I29" s="29" t="s">
        <v>97</v>
      </c>
      <c r="J29" s="33">
        <v>9.4839634885689594E-3</v>
      </c>
      <c r="K29" s="29"/>
    </row>
    <row r="30" spans="1:11" x14ac:dyDescent="0.25">
      <c r="A30" s="16">
        <v>2805</v>
      </c>
      <c r="B30" s="16">
        <v>1.3899E-2</v>
      </c>
      <c r="C30" s="16">
        <v>3.7939000000000001E-2</v>
      </c>
      <c r="D30" s="16">
        <v>-1.3650000000000001E-2</v>
      </c>
      <c r="E30" s="16">
        <v>-1.3559999999999999E-2</v>
      </c>
      <c r="F30" s="16">
        <v>-2.6099999999999999E-3</v>
      </c>
      <c r="I30" s="29" t="s">
        <v>98</v>
      </c>
      <c r="J30" s="33">
        <v>0</v>
      </c>
      <c r="K30" s="29"/>
    </row>
    <row r="31" spans="1:11" x14ac:dyDescent="0.25">
      <c r="A31" s="16">
        <v>2806</v>
      </c>
      <c r="B31" s="16">
        <v>-3.075E-2</v>
      </c>
      <c r="C31" s="16">
        <v>-7.6469999999999996E-2</v>
      </c>
      <c r="D31" s="16">
        <v>5.352E-3</v>
      </c>
      <c r="E31" s="16">
        <v>1.1887E-2</v>
      </c>
      <c r="F31" s="16">
        <v>1.0874E-2</v>
      </c>
      <c r="I31" s="29" t="s">
        <v>69</v>
      </c>
      <c r="J31" s="33">
        <v>478</v>
      </c>
      <c r="K31" s="29"/>
    </row>
    <row r="32" spans="1:11" x14ac:dyDescent="0.25">
      <c r="A32" s="16">
        <v>2807</v>
      </c>
      <c r="B32" s="16">
        <v>1.4069999999999999E-2</v>
      </c>
      <c r="C32" s="16">
        <v>5.8560000000000001E-3</v>
      </c>
      <c r="D32" s="16">
        <v>-1E-3</v>
      </c>
      <c r="E32" s="16">
        <v>-2.1739999999999999E-2</v>
      </c>
      <c r="F32" s="16">
        <v>3.2260000000000001E-3</v>
      </c>
      <c r="I32" s="29" t="s">
        <v>75</v>
      </c>
      <c r="J32" s="33">
        <v>1.3218988668222655</v>
      </c>
      <c r="K32" s="29"/>
    </row>
    <row r="33" spans="1:11" x14ac:dyDescent="0.25">
      <c r="A33" s="16">
        <v>2808</v>
      </c>
      <c r="B33" s="16">
        <v>7.8335000000000002E-2</v>
      </c>
      <c r="C33" s="16">
        <v>4.2230999999999998E-2</v>
      </c>
      <c r="D33" s="16">
        <v>6.3470000000000002E-3</v>
      </c>
      <c r="E33" s="16">
        <v>5.6940000000000003E-3</v>
      </c>
      <c r="F33" s="16">
        <v>1.263E-3</v>
      </c>
      <c r="I33" s="29" t="s">
        <v>99</v>
      </c>
      <c r="J33" s="33">
        <v>9.3417042493354113E-2</v>
      </c>
      <c r="K33" s="29"/>
    </row>
    <row r="34" spans="1:11" x14ac:dyDescent="0.25">
      <c r="A34" s="16">
        <v>2809</v>
      </c>
      <c r="B34" s="16">
        <v>1.8076999999999999E-2</v>
      </c>
      <c r="C34" s="16">
        <v>8.1202999999999997E-2</v>
      </c>
      <c r="D34" s="16">
        <v>-4.7999999999999996E-3</v>
      </c>
      <c r="E34" s="16">
        <v>-1.1860000000000001E-2</v>
      </c>
      <c r="F34" s="16">
        <v>-5.1200000000000004E-3</v>
      </c>
      <c r="I34" s="29" t="s">
        <v>100</v>
      </c>
      <c r="J34" s="33">
        <v>1.6480476532899269</v>
      </c>
      <c r="K34" s="29"/>
    </row>
    <row r="35" spans="1:11" x14ac:dyDescent="0.25">
      <c r="A35" s="16">
        <v>2810</v>
      </c>
      <c r="B35" s="16">
        <v>1.8780000000000002E-2</v>
      </c>
      <c r="C35" s="16">
        <v>2.9562000000000001E-2</v>
      </c>
      <c r="D35" s="16">
        <v>1.0234E-2</v>
      </c>
      <c r="E35" s="16">
        <v>1.7696E-2</v>
      </c>
      <c r="F35" s="16">
        <v>6.0159999999999996E-3</v>
      </c>
      <c r="I35" s="29" t="s">
        <v>101</v>
      </c>
      <c r="J35" s="33">
        <v>0.18683408498670823</v>
      </c>
      <c r="K35" s="29"/>
    </row>
    <row r="36" spans="1:11" ht="13" thickBot="1" x14ac:dyDescent="0.3">
      <c r="A36" s="16">
        <v>2811</v>
      </c>
      <c r="B36" s="16">
        <v>0.13108900000000001</v>
      </c>
      <c r="C36" s="16">
        <v>0.11665399999999999</v>
      </c>
      <c r="D36" s="16">
        <v>-1.66E-3</v>
      </c>
      <c r="E36" s="16">
        <v>2.274E-3</v>
      </c>
      <c r="F36" s="16">
        <v>5.7869999999999996E-3</v>
      </c>
      <c r="I36" s="30" t="s">
        <v>102</v>
      </c>
      <c r="J36" s="34">
        <v>1.9649392716526213</v>
      </c>
      <c r="K36" s="30"/>
    </row>
    <row r="37" spans="1:11" x14ac:dyDescent="0.25">
      <c r="A37" s="16">
        <v>2812</v>
      </c>
      <c r="B37" s="16">
        <v>8.8260000000000005E-3</v>
      </c>
      <c r="C37" s="16">
        <v>-4.7440000000000003E-2</v>
      </c>
      <c r="D37" s="16">
        <v>1.2284E-2</v>
      </c>
      <c r="E37" s="16">
        <v>4.3229999999999996E-3</v>
      </c>
      <c r="F37" s="16">
        <v>1.436E-3</v>
      </c>
    </row>
    <row r="38" spans="1:11" x14ac:dyDescent="0.25">
      <c r="A38" s="16">
        <v>2901</v>
      </c>
      <c r="B38" s="16">
        <v>6.0266E-2</v>
      </c>
      <c r="C38" s="16">
        <v>5.4169999999999999E-3</v>
      </c>
      <c r="D38" s="16">
        <v>6.2490000000000002E-3</v>
      </c>
      <c r="E38" s="16">
        <v>-7.0499999999999998E-3</v>
      </c>
      <c r="F38" s="16">
        <v>5.3880000000000004E-3</v>
      </c>
    </row>
    <row r="39" spans="1:11" x14ac:dyDescent="0.25">
      <c r="A39" s="16">
        <v>2902</v>
      </c>
      <c r="B39" s="17">
        <v>1.1E-5</v>
      </c>
      <c r="C39" s="16">
        <v>-6.7000000000000002E-4</v>
      </c>
      <c r="D39" s="16">
        <v>4.9529999999999999E-3</v>
      </c>
      <c r="E39" s="16">
        <v>-1.374E-2</v>
      </c>
      <c r="F39" s="16">
        <v>5.5259999999999997E-3</v>
      </c>
    </row>
    <row r="40" spans="1:11" x14ac:dyDescent="0.25">
      <c r="A40" s="16">
        <v>2903</v>
      </c>
      <c r="B40" s="16">
        <v>2.7420000000000001E-3</v>
      </c>
      <c r="C40" s="16">
        <v>-1.6109999999999999E-2</v>
      </c>
      <c r="D40" s="16">
        <v>-4.79E-3</v>
      </c>
      <c r="E40" s="16">
        <v>-1.0460000000000001E-2</v>
      </c>
      <c r="F40" s="16">
        <v>7.345E-3</v>
      </c>
    </row>
    <row r="41" spans="1:11" x14ac:dyDescent="0.25">
      <c r="A41" s="16">
        <v>2904</v>
      </c>
      <c r="B41" s="16">
        <v>2.1555999999999999E-2</v>
      </c>
      <c r="C41" s="16">
        <v>3.4530999999999999E-2</v>
      </c>
      <c r="D41" s="16">
        <v>5.829E-3</v>
      </c>
      <c r="E41" s="16">
        <v>3.1438000000000001E-2</v>
      </c>
      <c r="F41" s="16">
        <v>7.4960000000000001E-3</v>
      </c>
    </row>
    <row r="42" spans="1:11" x14ac:dyDescent="0.25">
      <c r="A42" s="16">
        <v>2905</v>
      </c>
      <c r="B42" s="16">
        <v>-4.2160000000000003E-2</v>
      </c>
      <c r="C42" s="16">
        <v>-0.13955999999999999</v>
      </c>
      <c r="D42" s="16">
        <v>-1.42E-3</v>
      </c>
      <c r="E42" s="16">
        <v>-2.5530000000000001E-2</v>
      </c>
      <c r="F42" s="16">
        <v>-1.5299999999999999E-3</v>
      </c>
    </row>
    <row r="43" spans="1:11" x14ac:dyDescent="0.25">
      <c r="A43" s="16">
        <v>2906</v>
      </c>
      <c r="B43" s="16">
        <v>0.110053</v>
      </c>
      <c r="C43" s="16">
        <v>4.9392999999999999E-2</v>
      </c>
      <c r="D43" s="16">
        <v>-8.5199999999999998E-3</v>
      </c>
      <c r="E43" s="16">
        <v>1.0619999999999999E-2</v>
      </c>
      <c r="F43" s="16">
        <v>1.271E-3</v>
      </c>
    </row>
    <row r="44" spans="1:11" x14ac:dyDescent="0.25">
      <c r="A44" s="16">
        <v>2907</v>
      </c>
      <c r="B44" s="16">
        <v>3.7302000000000002E-2</v>
      </c>
      <c r="C44" s="16">
        <v>1.5889999999999999E-3</v>
      </c>
      <c r="D44" s="16">
        <v>-7.77E-3</v>
      </c>
      <c r="E44" s="16">
        <v>-9.7999999999999997E-3</v>
      </c>
      <c r="F44" s="16">
        <v>-6.4200000000000004E-3</v>
      </c>
    </row>
    <row r="45" spans="1:11" x14ac:dyDescent="0.25">
      <c r="A45" s="16">
        <v>2908</v>
      </c>
      <c r="B45" s="16">
        <v>9.8971000000000003E-2</v>
      </c>
      <c r="C45" s="16">
        <v>-2.0219999999999998E-2</v>
      </c>
      <c r="D45" s="16">
        <v>-1.8699999999999999E-3</v>
      </c>
      <c r="E45" s="16">
        <v>-7.28E-3</v>
      </c>
      <c r="F45" s="16">
        <v>1.6200000000000001E-4</v>
      </c>
    </row>
    <row r="46" spans="1:11" x14ac:dyDescent="0.25">
      <c r="A46" s="16">
        <v>2909</v>
      </c>
      <c r="B46" s="16">
        <v>-4.5690000000000001E-2</v>
      </c>
      <c r="C46" s="16">
        <v>-9.0270000000000003E-2</v>
      </c>
      <c r="D46" s="16">
        <v>5.3270000000000001E-3</v>
      </c>
      <c r="E46" s="16">
        <v>4.6769999999999997E-3</v>
      </c>
      <c r="F46" s="16">
        <v>5.4450000000000002E-3</v>
      </c>
    </row>
    <row r="47" spans="1:11" x14ac:dyDescent="0.25">
      <c r="A47" s="16">
        <v>2910</v>
      </c>
      <c r="B47" s="16">
        <v>-0.19728000000000001</v>
      </c>
      <c r="C47" s="16">
        <v>-0.27681</v>
      </c>
      <c r="D47" s="16">
        <v>7.3000000000000001E-3</v>
      </c>
      <c r="E47" s="16">
        <v>3.8195E-2</v>
      </c>
      <c r="F47" s="16">
        <v>4.5849999999999997E-3</v>
      </c>
    </row>
    <row r="48" spans="1:11" x14ac:dyDescent="0.25">
      <c r="A48" s="16">
        <v>2911</v>
      </c>
      <c r="B48" s="16">
        <v>-0.12271</v>
      </c>
      <c r="C48" s="16">
        <v>-0.14809</v>
      </c>
      <c r="D48" s="16">
        <v>1.3100000000000001E-4</v>
      </c>
      <c r="E48" s="16">
        <v>2.5576000000000002E-2</v>
      </c>
      <c r="F48" s="16">
        <v>5.6779999999999999E-3</v>
      </c>
    </row>
    <row r="49" spans="1:6" x14ac:dyDescent="0.25">
      <c r="A49" s="16">
        <v>2912</v>
      </c>
      <c r="B49" s="16">
        <v>3.4005000000000001E-2</v>
      </c>
      <c r="C49" s="16">
        <v>-4.428E-2</v>
      </c>
      <c r="D49" s="16">
        <v>2.5003000000000001E-2</v>
      </c>
      <c r="E49" s="16">
        <v>-3.1199999999999999E-3</v>
      </c>
      <c r="F49" s="16">
        <v>9.4640000000000002E-3</v>
      </c>
    </row>
    <row r="50" spans="1:6" x14ac:dyDescent="0.25">
      <c r="A50" s="16">
        <v>3001</v>
      </c>
      <c r="B50" s="16">
        <v>6.7760000000000001E-2</v>
      </c>
      <c r="C50" s="16">
        <v>0.13319900000000001</v>
      </c>
      <c r="D50" s="16">
        <v>9.7909999999999994E-3</v>
      </c>
      <c r="E50" s="16">
        <v>-1.8E-3</v>
      </c>
      <c r="F50" s="16">
        <v>5.2839999999999996E-3</v>
      </c>
    </row>
    <row r="51" spans="1:6" x14ac:dyDescent="0.25">
      <c r="A51" s="16">
        <v>3002</v>
      </c>
      <c r="B51" s="16">
        <v>2.9794999999999999E-2</v>
      </c>
      <c r="C51" s="16">
        <v>6.8197999999999995E-2</v>
      </c>
      <c r="D51" s="16">
        <v>1.1106E-2</v>
      </c>
      <c r="E51" s="16">
        <v>1.6795999999999998E-2</v>
      </c>
      <c r="F51" s="16">
        <v>6.8700000000000002E-3</v>
      </c>
    </row>
    <row r="52" spans="1:6" x14ac:dyDescent="0.25">
      <c r="A52" s="16">
        <v>3003</v>
      </c>
      <c r="B52" s="16">
        <v>8.7068000000000006E-2</v>
      </c>
      <c r="C52" s="16">
        <v>0.106558</v>
      </c>
      <c r="D52" s="16">
        <v>1.9682000000000002E-2</v>
      </c>
      <c r="E52" s="16">
        <v>1.4211E-2</v>
      </c>
      <c r="F52" s="16">
        <v>9.3570000000000007E-3</v>
      </c>
    </row>
    <row r="53" spans="1:6" x14ac:dyDescent="0.25">
      <c r="A53" s="16">
        <v>3004</v>
      </c>
      <c r="B53" s="16">
        <v>-1.387E-2</v>
      </c>
      <c r="C53" s="16">
        <v>-7.571E-2</v>
      </c>
      <c r="D53" s="16">
        <v>2.483E-3</v>
      </c>
      <c r="E53" s="16">
        <v>-7.5199999999999998E-3</v>
      </c>
      <c r="F53" s="16">
        <v>-3.81E-3</v>
      </c>
    </row>
    <row r="54" spans="1:6" x14ac:dyDescent="0.25">
      <c r="A54" s="16">
        <v>3005</v>
      </c>
      <c r="B54" s="16">
        <v>-3.7599999999999999E-3</v>
      </c>
      <c r="C54" s="16">
        <v>-4.8370000000000003E-2</v>
      </c>
      <c r="D54" s="16">
        <v>1.1582E-2</v>
      </c>
      <c r="E54" s="16">
        <v>1.9833E-2</v>
      </c>
      <c r="F54" s="16">
        <v>8.463E-3</v>
      </c>
    </row>
    <row r="55" spans="1:6" x14ac:dyDescent="0.25">
      <c r="A55" s="16">
        <v>3006</v>
      </c>
      <c r="B55" s="16">
        <v>-0.15659999999999999</v>
      </c>
      <c r="C55" s="16">
        <v>-0.21088999999999999</v>
      </c>
      <c r="D55" s="16">
        <v>1.6917000000000001E-2</v>
      </c>
      <c r="E55" s="16">
        <v>1.0999999999999999E-2</v>
      </c>
      <c r="F55" s="16">
        <v>8.6099999999999996E-3</v>
      </c>
    </row>
    <row r="56" spans="1:6" x14ac:dyDescent="0.25">
      <c r="A56" s="16">
        <v>3007</v>
      </c>
      <c r="B56" s="16">
        <v>5.2500999999999999E-2</v>
      </c>
      <c r="C56" s="16">
        <v>4.4026000000000003E-2</v>
      </c>
      <c r="D56" s="16">
        <v>1.9488999999999999E-2</v>
      </c>
      <c r="E56" s="16">
        <v>1.7332E-2</v>
      </c>
      <c r="F56" s="16">
        <v>1.5873000000000002E-2</v>
      </c>
    </row>
    <row r="57" spans="1:6" x14ac:dyDescent="0.25">
      <c r="A57" s="16">
        <v>3008</v>
      </c>
      <c r="B57" s="16">
        <v>2.018E-2</v>
      </c>
      <c r="C57" s="16">
        <v>-1.061E-2</v>
      </c>
      <c r="D57" s="16">
        <v>1.9636000000000001E-2</v>
      </c>
      <c r="E57" s="16">
        <v>7.345E-3</v>
      </c>
      <c r="F57" s="16">
        <v>6.9239999999999996E-3</v>
      </c>
    </row>
    <row r="58" spans="1:6" x14ac:dyDescent="0.25">
      <c r="A58" s="16">
        <v>3009</v>
      </c>
      <c r="B58" s="16">
        <v>-0.13428999999999999</v>
      </c>
      <c r="C58" s="16">
        <v>-0.15196999999999999</v>
      </c>
      <c r="D58" s="16">
        <v>4.7270000000000003E-3</v>
      </c>
      <c r="E58" s="16">
        <v>1.2869999999999999E-3</v>
      </c>
      <c r="F58" s="16">
        <v>-3.8800000000000002E-3</v>
      </c>
    </row>
    <row r="59" spans="1:6" x14ac:dyDescent="0.25">
      <c r="A59" s="16">
        <v>3010</v>
      </c>
      <c r="B59" s="16">
        <v>-7.9490000000000005E-2</v>
      </c>
      <c r="C59" s="16">
        <v>-0.10363</v>
      </c>
      <c r="D59" s="16">
        <v>1.1436E-2</v>
      </c>
      <c r="E59" s="16">
        <v>9.5820000000000002E-3</v>
      </c>
      <c r="F59" s="16">
        <v>6.9020000000000001E-3</v>
      </c>
    </row>
    <row r="60" spans="1:6" x14ac:dyDescent="0.25">
      <c r="A60" s="16">
        <v>3011</v>
      </c>
      <c r="B60" s="16">
        <v>-7.6000000000000004E-4</v>
      </c>
      <c r="C60" s="16">
        <v>5.3160000000000004E-3</v>
      </c>
      <c r="D60" s="16">
        <v>6.8970000000000004E-3</v>
      </c>
      <c r="E60" s="16">
        <v>1.2326999999999999E-2</v>
      </c>
      <c r="F60" s="16">
        <v>9.4039999999999992E-3</v>
      </c>
    </row>
    <row r="61" spans="1:6" x14ac:dyDescent="0.25">
      <c r="A61" s="16">
        <v>3012</v>
      </c>
      <c r="B61" s="16">
        <v>-5.6320000000000002E-2</v>
      </c>
      <c r="C61" s="16">
        <v>-0.10234</v>
      </c>
      <c r="D61" s="16">
        <v>5.2859999999999999E-3</v>
      </c>
      <c r="E61" s="16">
        <v>7.2700000000000004E-3</v>
      </c>
      <c r="F61" s="16">
        <v>1.5684E-2</v>
      </c>
    </row>
    <row r="62" spans="1:6" x14ac:dyDescent="0.25">
      <c r="A62" s="16">
        <v>3101</v>
      </c>
      <c r="B62" s="16">
        <v>6.4687999999999996E-2</v>
      </c>
      <c r="C62" s="16">
        <v>0.22481400000000001</v>
      </c>
      <c r="D62" s="16">
        <v>3.4792999999999998E-2</v>
      </c>
      <c r="E62" s="16">
        <v>2.3449999999999999E-3</v>
      </c>
      <c r="F62" s="16">
        <v>1.5944E-2</v>
      </c>
    </row>
    <row r="63" spans="1:6" x14ac:dyDescent="0.25">
      <c r="A63" s="16">
        <v>3102</v>
      </c>
      <c r="B63" s="16">
        <v>0.13403499999999999</v>
      </c>
      <c r="C63" s="16">
        <v>0.27131100000000002</v>
      </c>
      <c r="D63" s="16">
        <v>2.1506000000000001E-2</v>
      </c>
      <c r="E63" s="16">
        <v>2.3234999999999999E-2</v>
      </c>
      <c r="F63" s="16">
        <v>1.5113E-2</v>
      </c>
    </row>
    <row r="64" spans="1:6" x14ac:dyDescent="0.25">
      <c r="A64" s="16">
        <v>3103</v>
      </c>
      <c r="B64" s="16">
        <v>-6.1089999999999998E-2</v>
      </c>
      <c r="C64" s="16">
        <v>-6.4390000000000003E-2</v>
      </c>
      <c r="D64" s="16">
        <v>1.5796999999999999E-2</v>
      </c>
      <c r="E64" s="16">
        <v>1.6830999999999999E-2</v>
      </c>
      <c r="F64" s="16">
        <v>7.6920000000000001E-3</v>
      </c>
    </row>
    <row r="65" spans="1:6" x14ac:dyDescent="0.25">
      <c r="A65" s="16">
        <v>3104</v>
      </c>
      <c r="B65" s="16">
        <v>-8.7029999999999996E-2</v>
      </c>
      <c r="C65" s="16">
        <v>-0.20992</v>
      </c>
      <c r="D65" s="16">
        <v>1.3138E-2</v>
      </c>
      <c r="E65" s="16">
        <v>1.5004999999999999E-2</v>
      </c>
      <c r="F65" s="16">
        <v>7.1929999999999997E-3</v>
      </c>
    </row>
    <row r="66" spans="1:6" x14ac:dyDescent="0.25">
      <c r="A66" s="16">
        <v>3105</v>
      </c>
      <c r="B66" s="16">
        <v>-0.1171</v>
      </c>
      <c r="C66" s="16">
        <v>-0.12706000000000001</v>
      </c>
      <c r="D66" s="16">
        <v>2.4198999999999998E-2</v>
      </c>
      <c r="E66" s="16">
        <v>2.5309999999999999E-2</v>
      </c>
      <c r="F66" s="16">
        <v>1.1674E-2</v>
      </c>
    </row>
    <row r="67" spans="1:6" x14ac:dyDescent="0.25">
      <c r="A67" s="16">
        <v>3106</v>
      </c>
      <c r="B67" s="16">
        <v>0.153006</v>
      </c>
      <c r="C67" s="16">
        <v>0.19284499999999999</v>
      </c>
      <c r="D67" s="16">
        <v>1.6116999999999999E-2</v>
      </c>
      <c r="E67" s="16">
        <v>1.1298000000000001E-2</v>
      </c>
      <c r="F67" s="16">
        <v>1.1677999999999999E-2</v>
      </c>
    </row>
    <row r="68" spans="1:6" x14ac:dyDescent="0.25">
      <c r="A68" s="16">
        <v>3107</v>
      </c>
      <c r="B68" s="16">
        <v>-6.9940000000000002E-2</v>
      </c>
      <c r="C68" s="16">
        <v>-5.3499999999999999E-2</v>
      </c>
      <c r="D68" s="16">
        <v>7.4079999999999997E-3</v>
      </c>
      <c r="E68" s="16">
        <v>-2.0300000000000001E-3</v>
      </c>
      <c r="F68" s="16">
        <v>2.7950000000000002E-3</v>
      </c>
    </row>
    <row r="69" spans="1:6" x14ac:dyDescent="0.25">
      <c r="A69" s="16">
        <v>3108</v>
      </c>
      <c r="B69" s="16">
        <v>2.0421000000000002E-2</v>
      </c>
      <c r="C69" s="16">
        <v>-7.4060000000000001E-2</v>
      </c>
      <c r="D69" s="16">
        <v>3.4120000000000001E-3</v>
      </c>
      <c r="E69" s="16">
        <v>3.454E-3</v>
      </c>
      <c r="F69" s="16">
        <v>2.5579999999999999E-3</v>
      </c>
    </row>
    <row r="70" spans="1:6" x14ac:dyDescent="0.25">
      <c r="A70" s="16">
        <v>3109</v>
      </c>
      <c r="B70" s="16">
        <v>-0.29282000000000002</v>
      </c>
      <c r="C70" s="16">
        <v>-0.32018000000000002</v>
      </c>
      <c r="D70" s="16">
        <v>3.0349999999999999E-3</v>
      </c>
      <c r="E70" s="16">
        <v>-2.3640000000000001E-2</v>
      </c>
      <c r="F70" s="16">
        <v>4.6909999999999999E-3</v>
      </c>
    </row>
    <row r="71" spans="1:6" x14ac:dyDescent="0.25">
      <c r="A71" s="16">
        <v>3110</v>
      </c>
      <c r="B71" s="16">
        <v>9.6280000000000004E-2</v>
      </c>
      <c r="C71" s="16">
        <v>8.3636000000000002E-2</v>
      </c>
      <c r="D71" s="16">
        <v>-2.962E-2</v>
      </c>
      <c r="E71" s="16">
        <v>-2.6339999999999999E-2</v>
      </c>
      <c r="F71" s="16">
        <v>7.705E-3</v>
      </c>
    </row>
    <row r="72" spans="1:6" x14ac:dyDescent="0.25">
      <c r="A72" s="16">
        <v>3111</v>
      </c>
      <c r="B72" s="16">
        <v>-6.8559999999999996E-2</v>
      </c>
      <c r="C72" s="16">
        <v>-8.9630000000000001E-2</v>
      </c>
      <c r="D72" s="16">
        <v>-7.6899999999999998E-3</v>
      </c>
      <c r="E72" s="16">
        <v>1.3934999999999999E-2</v>
      </c>
      <c r="F72" s="16">
        <v>1.2884E-2</v>
      </c>
    </row>
    <row r="73" spans="1:6" x14ac:dyDescent="0.25">
      <c r="A73" s="16">
        <v>3112</v>
      </c>
      <c r="B73" s="16">
        <v>-0.13092999999999999</v>
      </c>
      <c r="C73" s="16">
        <v>-0.21043000000000001</v>
      </c>
      <c r="D73" s="16">
        <v>-1.9529999999999999E-2</v>
      </c>
      <c r="E73" s="16">
        <v>-1.29E-2</v>
      </c>
      <c r="F73" s="16">
        <v>1.0319E-2</v>
      </c>
    </row>
    <row r="74" spans="1:6" x14ac:dyDescent="0.25">
      <c r="A74" s="16">
        <v>3201</v>
      </c>
      <c r="B74" s="16">
        <v>-6.4999999999999997E-3</v>
      </c>
      <c r="C74" s="16">
        <v>0.122498</v>
      </c>
      <c r="D74" s="16">
        <v>1.5395000000000001E-2</v>
      </c>
      <c r="E74" s="16">
        <v>2.3976999999999998E-2</v>
      </c>
      <c r="F74" s="16">
        <v>2.2905999999999999E-2</v>
      </c>
    </row>
    <row r="75" spans="1:6" x14ac:dyDescent="0.25">
      <c r="A75" s="16">
        <v>3202</v>
      </c>
      <c r="B75" s="16">
        <v>7.1053000000000005E-2</v>
      </c>
      <c r="C75" s="16">
        <v>4.3069000000000003E-2</v>
      </c>
      <c r="D75" s="16">
        <v>-9.7800000000000005E-3</v>
      </c>
      <c r="E75" s="16">
        <v>5.5352999999999999E-2</v>
      </c>
      <c r="F75" s="16">
        <v>1.6320000000000001E-2</v>
      </c>
    </row>
    <row r="76" spans="1:6" x14ac:dyDescent="0.25">
      <c r="A76" s="16">
        <v>3203</v>
      </c>
      <c r="B76" s="16">
        <v>-0.11106000000000001</v>
      </c>
      <c r="C76" s="16">
        <v>-0.12634999999999999</v>
      </c>
      <c r="D76" s="16">
        <v>4.0339E-2</v>
      </c>
      <c r="E76" s="16">
        <v>2.892E-3</v>
      </c>
      <c r="F76" s="16">
        <v>6.3680000000000004E-3</v>
      </c>
    </row>
    <row r="77" spans="1:6" x14ac:dyDescent="0.25">
      <c r="A77" s="16">
        <v>3204</v>
      </c>
      <c r="B77" s="16">
        <v>-0.19258</v>
      </c>
      <c r="C77" s="16">
        <v>-0.21482999999999999</v>
      </c>
      <c r="D77" s="16">
        <v>-1.0460000000000001E-2</v>
      </c>
      <c r="E77" s="16">
        <v>6.7519999999999997E-2</v>
      </c>
      <c r="F77" s="16">
        <v>8.2880000000000002E-3</v>
      </c>
    </row>
    <row r="78" spans="1:6" x14ac:dyDescent="0.25">
      <c r="A78" s="16">
        <v>3205</v>
      </c>
      <c r="B78" s="16">
        <v>-0.20516999999999999</v>
      </c>
      <c r="C78" s="16">
        <v>-0.10496</v>
      </c>
      <c r="D78" s="16">
        <v>2.5087999999999999E-2</v>
      </c>
      <c r="E78" s="16">
        <v>-3.5310000000000001E-2</v>
      </c>
      <c r="F78" s="16">
        <v>1.5001E-2</v>
      </c>
    </row>
    <row r="79" spans="1:6" x14ac:dyDescent="0.25">
      <c r="A79" s="16">
        <v>3206</v>
      </c>
      <c r="B79" s="16">
        <v>5.0619999999999997E-3</v>
      </c>
      <c r="C79" s="16">
        <v>1.059E-2</v>
      </c>
      <c r="D79" s="16">
        <v>6.3990000000000002E-3</v>
      </c>
      <c r="E79" s="16">
        <v>4.6528E-2</v>
      </c>
      <c r="F79" s="16">
        <v>7.5189999999999996E-3</v>
      </c>
    </row>
    <row r="80" spans="1:6" x14ac:dyDescent="0.25">
      <c r="A80" s="16">
        <v>3207</v>
      </c>
      <c r="B80" s="16">
        <v>0.38149</v>
      </c>
      <c r="C80" s="16">
        <v>0.35226099999999999</v>
      </c>
      <c r="D80" s="16">
        <v>4.3E-3</v>
      </c>
      <c r="E80" s="16">
        <v>4.8120000000000003E-2</v>
      </c>
      <c r="F80" s="16">
        <v>2.5000000000000001E-4</v>
      </c>
    </row>
    <row r="81" spans="1:6" x14ac:dyDescent="0.25">
      <c r="A81" s="16">
        <v>3208</v>
      </c>
      <c r="B81" s="16">
        <v>0.39913999999999999</v>
      </c>
      <c r="C81" s="16">
        <v>0.74685199999999996</v>
      </c>
      <c r="D81" s="16">
        <v>5.5855000000000002E-2</v>
      </c>
      <c r="E81" s="16">
        <v>1.2526000000000001E-2</v>
      </c>
      <c r="F81" s="16">
        <v>1.2586E-2</v>
      </c>
    </row>
    <row r="82" spans="1:6" x14ac:dyDescent="0.25">
      <c r="A82" s="16">
        <v>3209</v>
      </c>
      <c r="B82" s="16">
        <v>-2.9600000000000001E-2</v>
      </c>
      <c r="C82" s="16">
        <v>-0.12703</v>
      </c>
      <c r="D82" s="16">
        <v>3.5062999999999997E-2</v>
      </c>
      <c r="E82" s="16">
        <v>1.0671999999999999E-2</v>
      </c>
      <c r="F82" s="16">
        <v>5.2719999999999998E-3</v>
      </c>
    </row>
    <row r="83" spans="1:6" x14ac:dyDescent="0.25">
      <c r="A83" s="16">
        <v>3210</v>
      </c>
      <c r="B83" s="16">
        <v>-0.12742000000000001</v>
      </c>
      <c r="C83" s="16">
        <v>-0.17002999999999999</v>
      </c>
      <c r="D83" s="16">
        <v>1.4881E-2</v>
      </c>
      <c r="E83" s="16">
        <v>5.7800000000000004E-3</v>
      </c>
      <c r="F83" s="16">
        <v>7.6600000000000001E-3</v>
      </c>
    </row>
    <row r="84" spans="1:6" x14ac:dyDescent="0.25">
      <c r="A84" s="16">
        <v>3211</v>
      </c>
      <c r="B84" s="16">
        <v>-3.6639999999999999E-2</v>
      </c>
      <c r="C84" s="16">
        <v>-0.11767</v>
      </c>
      <c r="D84" s="16">
        <v>1.2324999999999999E-2</v>
      </c>
      <c r="E84" s="16">
        <v>8.2389999999999998E-3</v>
      </c>
      <c r="F84" s="16">
        <v>5.2100000000000002E-3</v>
      </c>
    </row>
    <row r="85" spans="1:6" x14ac:dyDescent="0.25">
      <c r="A85" s="16">
        <v>3212</v>
      </c>
      <c r="B85" s="16">
        <v>6.6589999999999996E-2</v>
      </c>
      <c r="C85" s="16">
        <v>-3.909E-2</v>
      </c>
      <c r="D85" s="16">
        <v>2.4001000000000001E-2</v>
      </c>
      <c r="E85" s="16">
        <v>2.3202E-2</v>
      </c>
      <c r="F85" s="16">
        <v>1.0208999999999999E-2</v>
      </c>
    </row>
    <row r="86" spans="1:6" x14ac:dyDescent="0.25">
      <c r="A86" s="16">
        <v>3301</v>
      </c>
      <c r="B86" s="16">
        <v>2.4014000000000001E-2</v>
      </c>
      <c r="C86" s="16">
        <v>7.0359999999999997E-3</v>
      </c>
      <c r="D86" s="16">
        <v>7.0005999999999999E-2</v>
      </c>
      <c r="E86" s="16">
        <v>3.0143E-2</v>
      </c>
      <c r="F86" s="16">
        <v>1.5414000000000001E-2</v>
      </c>
    </row>
    <row r="87" spans="1:6" x14ac:dyDescent="0.25">
      <c r="A87" s="16">
        <v>3302</v>
      </c>
      <c r="B87" s="16">
        <v>-0.16169</v>
      </c>
      <c r="C87" s="16">
        <v>-0.11223</v>
      </c>
      <c r="D87" s="16">
        <v>-3.6760000000000001E-2</v>
      </c>
      <c r="E87" s="16">
        <v>-1.03E-2</v>
      </c>
      <c r="F87" s="16">
        <v>1.5278999999999999E-2</v>
      </c>
    </row>
    <row r="88" spans="1:6" x14ac:dyDescent="0.25">
      <c r="A88" s="16">
        <v>3303</v>
      </c>
      <c r="B88" s="16">
        <v>4.3229999999999998E-2</v>
      </c>
      <c r="C88" s="16">
        <v>0.11967700000000001</v>
      </c>
      <c r="D88" s="16">
        <v>1.2595E-2</v>
      </c>
      <c r="E88" s="16">
        <v>1.7579999999999998E-2</v>
      </c>
      <c r="F88" s="16">
        <v>8.3149999999999995E-3</v>
      </c>
    </row>
    <row r="89" spans="1:6" x14ac:dyDescent="0.25">
      <c r="A89" s="16">
        <v>3304</v>
      </c>
      <c r="B89" s="16">
        <v>0.42829299999999998</v>
      </c>
      <c r="C89" s="16">
        <v>0.50641400000000003</v>
      </c>
      <c r="D89" s="16">
        <v>-6.8500000000000002E-3</v>
      </c>
      <c r="E89" s="16">
        <v>-5.5999999999999995E-4</v>
      </c>
      <c r="F89" s="16">
        <v>3.6310000000000001E-3</v>
      </c>
    </row>
    <row r="90" spans="1:6" x14ac:dyDescent="0.25">
      <c r="A90" s="16">
        <v>3305</v>
      </c>
      <c r="B90" s="16">
        <v>0.16561000000000001</v>
      </c>
      <c r="C90" s="16">
        <v>0.63126499999999997</v>
      </c>
      <c r="D90" s="16">
        <v>5.6140000000000002E-2</v>
      </c>
      <c r="E90" s="16">
        <v>2.7597E-2</v>
      </c>
      <c r="F90" s="16">
        <v>-2.2300000000000002E-3</v>
      </c>
    </row>
    <row r="91" spans="1:6" x14ac:dyDescent="0.25">
      <c r="A91" s="16">
        <v>3306</v>
      </c>
      <c r="B91" s="16">
        <v>0.123207</v>
      </c>
      <c r="C91" s="16">
        <v>0.25106099999999998</v>
      </c>
      <c r="D91" s="16">
        <v>8.3899999999999999E-3</v>
      </c>
      <c r="E91" s="16">
        <v>-5.6299999999999996E-3</v>
      </c>
      <c r="F91" s="16">
        <v>-1.0370000000000001E-2</v>
      </c>
    </row>
    <row r="92" spans="1:6" x14ac:dyDescent="0.25">
      <c r="A92" s="16">
        <v>3307</v>
      </c>
      <c r="B92" s="16">
        <v>-0.11502999999999999</v>
      </c>
      <c r="C92" s="16">
        <v>-8.3909999999999998E-2</v>
      </c>
      <c r="D92" s="16">
        <v>-1.277E-2</v>
      </c>
      <c r="E92" s="16">
        <v>-3.057E-2</v>
      </c>
      <c r="F92" s="16">
        <v>-2.8680000000000001E-2</v>
      </c>
    </row>
    <row r="93" spans="1:6" x14ac:dyDescent="0.25">
      <c r="A93" s="16">
        <v>3308</v>
      </c>
      <c r="B93" s="16">
        <v>0.110399</v>
      </c>
      <c r="C93" s="16">
        <v>8.2222000000000003E-2</v>
      </c>
      <c r="D93" s="16">
        <v>-8.9999999999999998E-4</v>
      </c>
      <c r="E93" s="16">
        <v>-5.79E-3</v>
      </c>
      <c r="F93" s="16">
        <v>-9.9500000000000005E-3</v>
      </c>
    </row>
    <row r="94" spans="1:6" x14ac:dyDescent="0.25">
      <c r="A94" s="16">
        <v>3309</v>
      </c>
      <c r="B94" s="16">
        <v>-0.11181000000000001</v>
      </c>
      <c r="C94" s="16">
        <v>-0.15947</v>
      </c>
      <c r="D94" s="16">
        <v>-1.4E-3</v>
      </c>
      <c r="E94" s="16">
        <v>2.307E-3</v>
      </c>
      <c r="F94" s="16">
        <v>1.5100000000000001E-4</v>
      </c>
    </row>
    <row r="95" spans="1:6" x14ac:dyDescent="0.25">
      <c r="A95" s="16">
        <v>3310</v>
      </c>
      <c r="B95" s="16">
        <v>-8.5449999999999998E-2</v>
      </c>
      <c r="C95" s="16">
        <v>-0.12359000000000001</v>
      </c>
      <c r="D95" s="16">
        <v>4.0000000000000001E-3</v>
      </c>
      <c r="E95" s="16">
        <v>-9.1000000000000004E-3</v>
      </c>
      <c r="F95" s="17">
        <v>8.5000000000000006E-5</v>
      </c>
    </row>
    <row r="96" spans="1:6" x14ac:dyDescent="0.25">
      <c r="A96" s="16">
        <v>3311</v>
      </c>
      <c r="B96" s="16">
        <v>0.112723</v>
      </c>
      <c r="C96" s="16">
        <v>6.5407000000000007E-2</v>
      </c>
      <c r="D96" s="16">
        <v>-2.4799999999999999E-2</v>
      </c>
      <c r="E96" s="16">
        <v>-1.494E-2</v>
      </c>
      <c r="F96" s="16">
        <v>1.8100000000000001E-4</v>
      </c>
    </row>
    <row r="97" spans="1:6" x14ac:dyDescent="0.25">
      <c r="A97" s="16">
        <v>3312</v>
      </c>
      <c r="B97" s="16">
        <v>3.0353999999999999E-2</v>
      </c>
      <c r="C97" s="16">
        <v>1.0553999999999999E-2</v>
      </c>
      <c r="D97" s="16">
        <v>3.0751000000000001E-2</v>
      </c>
      <c r="E97" s="16">
        <v>-6.2199999999999998E-3</v>
      </c>
      <c r="F97" s="16">
        <v>5.2519999999999997E-3</v>
      </c>
    </row>
    <row r="98" spans="1:6" x14ac:dyDescent="0.25">
      <c r="A98" s="16">
        <v>3401</v>
      </c>
      <c r="B98" s="16">
        <v>0.101855</v>
      </c>
      <c r="C98" s="16">
        <v>0.38401200000000002</v>
      </c>
      <c r="D98" s="16">
        <v>2.0624E-2</v>
      </c>
      <c r="E98" s="16">
        <v>2.0639000000000001E-2</v>
      </c>
      <c r="F98" s="16">
        <v>-4.5999999999999999E-3</v>
      </c>
    </row>
    <row r="99" spans="1:6" x14ac:dyDescent="0.25">
      <c r="A99" s="16">
        <v>3402</v>
      </c>
      <c r="B99" s="16">
        <v>-3.9800000000000002E-2</v>
      </c>
      <c r="C99" s="16">
        <v>9.0259999999999993E-3</v>
      </c>
      <c r="D99" s="16">
        <v>7.0239999999999999E-3</v>
      </c>
      <c r="E99" s="16">
        <v>5.4600000000000004E-4</v>
      </c>
      <c r="F99" s="16">
        <v>-7.3299999999999997E-3</v>
      </c>
    </row>
    <row r="100" spans="1:6" x14ac:dyDescent="0.25">
      <c r="A100" s="16">
        <v>3403</v>
      </c>
      <c r="B100" s="16">
        <v>0</v>
      </c>
      <c r="C100" s="16">
        <v>-1.1800000000000001E-3</v>
      </c>
      <c r="D100" s="16">
        <v>1.8700000000000001E-2</v>
      </c>
      <c r="E100" s="16">
        <v>1.9692999999999999E-2</v>
      </c>
      <c r="F100" s="16">
        <v>2.1000000000000001E-4</v>
      </c>
    </row>
    <row r="101" spans="1:6" x14ac:dyDescent="0.25">
      <c r="A101" s="16">
        <v>3404</v>
      </c>
      <c r="B101" s="16">
        <v>-2.2610000000000002E-2</v>
      </c>
      <c r="C101" s="16">
        <v>2.6464999999999999E-2</v>
      </c>
      <c r="D101" s="16">
        <v>1.2906000000000001E-2</v>
      </c>
      <c r="E101" s="16">
        <v>1.5069000000000001E-2</v>
      </c>
      <c r="F101" s="16">
        <v>2.5690000000000001E-3</v>
      </c>
    </row>
    <row r="102" spans="1:6" x14ac:dyDescent="0.25">
      <c r="A102" s="16">
        <v>3405</v>
      </c>
      <c r="B102" s="16">
        <v>-7.6130000000000003E-2</v>
      </c>
      <c r="C102" s="16">
        <v>-0.13005</v>
      </c>
      <c r="D102" s="16">
        <v>6.4869999999999997E-3</v>
      </c>
      <c r="E102" s="16">
        <v>1.0599000000000001E-2</v>
      </c>
      <c r="F102" s="16">
        <v>-2.4499999999999999E-3</v>
      </c>
    </row>
    <row r="103" spans="1:6" x14ac:dyDescent="0.25">
      <c r="A103" s="16">
        <v>3406</v>
      </c>
      <c r="B103" s="16">
        <v>2.0386999999999999E-2</v>
      </c>
      <c r="C103" s="16">
        <v>-4.9399999999999999E-3</v>
      </c>
      <c r="D103" s="16">
        <v>1.3294E-2</v>
      </c>
      <c r="E103" s="16">
        <v>4.2050000000000004E-3</v>
      </c>
      <c r="F103" s="16">
        <v>-2.4399999999999999E-3</v>
      </c>
    </row>
    <row r="104" spans="1:6" x14ac:dyDescent="0.25">
      <c r="A104" s="16">
        <v>3407</v>
      </c>
      <c r="B104" s="16">
        <v>-0.11315</v>
      </c>
      <c r="C104" s="16">
        <v>-0.22589999999999999</v>
      </c>
      <c r="D104" s="16">
        <v>4.7000000000000002E-3</v>
      </c>
      <c r="E104" s="16">
        <v>3.9969999999999997E-3</v>
      </c>
      <c r="F104" s="17">
        <v>6.4999999999999994E-5</v>
      </c>
    </row>
    <row r="105" spans="1:6" x14ac:dyDescent="0.25">
      <c r="A105" s="16">
        <v>3408</v>
      </c>
      <c r="B105" s="16">
        <v>5.8560000000000001E-2</v>
      </c>
      <c r="C105" s="16">
        <v>0.15210399999999999</v>
      </c>
      <c r="D105" s="16">
        <v>2.2000000000000001E-3</v>
      </c>
      <c r="E105" s="16">
        <v>-1.434E-2</v>
      </c>
      <c r="F105" s="16">
        <v>-2.4299999999999999E-3</v>
      </c>
    </row>
    <row r="106" spans="1:6" x14ac:dyDescent="0.25">
      <c r="A106" s="16">
        <v>3409</v>
      </c>
      <c r="B106" s="16">
        <v>-1.8239999999999999E-2</v>
      </c>
      <c r="C106" s="16">
        <v>-3.1640000000000001E-2</v>
      </c>
      <c r="D106" s="16">
        <v>-2.1059999999999999E-2</v>
      </c>
      <c r="E106" s="16">
        <v>-2.955E-2</v>
      </c>
      <c r="F106" s="16">
        <v>-1.491E-2</v>
      </c>
    </row>
    <row r="107" spans="1:6" x14ac:dyDescent="0.25">
      <c r="A107" s="16">
        <v>3410</v>
      </c>
      <c r="B107" s="16">
        <v>-2.12E-2</v>
      </c>
      <c r="C107" s="16">
        <v>1.7049000000000002E-2</v>
      </c>
      <c r="D107" s="16">
        <v>1.7571E-2</v>
      </c>
      <c r="E107" s="16">
        <v>2.5604999999999999E-2</v>
      </c>
      <c r="F107" s="16">
        <v>7.4869999999999997E-3</v>
      </c>
    </row>
    <row r="108" spans="1:6" x14ac:dyDescent="0.25">
      <c r="A108" s="16">
        <v>3411</v>
      </c>
      <c r="B108" s="16">
        <v>9.6685999999999994E-2</v>
      </c>
      <c r="C108" s="16">
        <v>9.7276000000000001E-2</v>
      </c>
      <c r="D108" s="16">
        <v>1.5375E-2</v>
      </c>
      <c r="E108" s="16">
        <v>6.1999999999999998E-3</v>
      </c>
      <c r="F108" s="16">
        <v>2.5590000000000001E-3</v>
      </c>
    </row>
    <row r="109" spans="1:6" x14ac:dyDescent="0.25">
      <c r="A109" s="16">
        <v>3412</v>
      </c>
      <c r="B109" s="16">
        <v>1.433E-3</v>
      </c>
      <c r="C109" s="16">
        <v>1.9706999999999999E-2</v>
      </c>
      <c r="D109" s="16">
        <v>1.2581E-2</v>
      </c>
      <c r="E109" s="16">
        <v>1.3723000000000001E-2</v>
      </c>
      <c r="F109" s="16">
        <v>2.6020000000000001E-3</v>
      </c>
    </row>
    <row r="110" spans="1:6" x14ac:dyDescent="0.25">
      <c r="A110" s="16">
        <v>3501</v>
      </c>
      <c r="B110" s="16">
        <v>-5.5980000000000002E-2</v>
      </c>
      <c r="C110" s="16">
        <v>-4.7719999999999999E-2</v>
      </c>
      <c r="D110" s="16">
        <v>6.1749999999999999E-3</v>
      </c>
      <c r="E110" s="16">
        <v>3.2499999999999999E-3</v>
      </c>
      <c r="F110" s="16">
        <v>-1.4800000000000001E-2</v>
      </c>
    </row>
    <row r="111" spans="1:6" x14ac:dyDescent="0.25">
      <c r="A111" s="16">
        <v>3502</v>
      </c>
      <c r="B111" s="16">
        <v>-4.1419999999999998E-2</v>
      </c>
      <c r="C111" s="16">
        <v>-6.6570000000000004E-2</v>
      </c>
      <c r="D111" s="16">
        <v>6.7470000000000004E-3</v>
      </c>
      <c r="E111" s="16">
        <v>1.818E-3</v>
      </c>
      <c r="F111" s="16">
        <v>-7.1799999999999998E-3</v>
      </c>
    </row>
    <row r="112" spans="1:6" x14ac:dyDescent="0.25">
      <c r="A112" s="16">
        <v>3503</v>
      </c>
      <c r="B112" s="16">
        <v>-2.6169999999999999E-2</v>
      </c>
      <c r="C112" s="16">
        <v>-0.11642</v>
      </c>
      <c r="D112" s="16">
        <v>6.7330000000000003E-3</v>
      </c>
      <c r="E112" s="16">
        <v>6.5820000000000002E-3</v>
      </c>
      <c r="F112" s="16">
        <v>2.5579999999999999E-3</v>
      </c>
    </row>
    <row r="113" spans="1:6" x14ac:dyDescent="0.25">
      <c r="A113" s="16">
        <v>3504</v>
      </c>
      <c r="B113" s="16">
        <v>8.8236999999999996E-2</v>
      </c>
      <c r="C113" s="16">
        <v>6.9352999999999998E-2</v>
      </c>
      <c r="D113" s="16">
        <v>1.444E-3</v>
      </c>
      <c r="E113" s="16">
        <v>-1.8799999999999999E-3</v>
      </c>
      <c r="F113" s="16">
        <v>-9.6299999999999997E-3</v>
      </c>
    </row>
    <row r="114" spans="1:6" x14ac:dyDescent="0.25">
      <c r="A114" s="16">
        <v>3505</v>
      </c>
      <c r="B114" s="16">
        <v>4.5779E-2</v>
      </c>
      <c r="C114" s="16">
        <v>2.4139999999999999E-3</v>
      </c>
      <c r="D114" s="16">
        <v>9.0310000000000008E-3</v>
      </c>
      <c r="E114" s="16">
        <v>-8.3000000000000001E-4</v>
      </c>
      <c r="F114" s="16">
        <v>4.96E-3</v>
      </c>
    </row>
    <row r="115" spans="1:6" x14ac:dyDescent="0.25">
      <c r="A115" s="16">
        <v>3506</v>
      </c>
      <c r="B115" s="16">
        <v>7.2364999999999999E-2</v>
      </c>
      <c r="C115" s="16">
        <v>3.2906999999999999E-2</v>
      </c>
      <c r="D115" s="16">
        <v>1.3627E-2</v>
      </c>
      <c r="E115" s="16">
        <v>1.1631000000000001E-2</v>
      </c>
      <c r="F115" s="16">
        <v>2.5479999999999999E-3</v>
      </c>
    </row>
    <row r="116" spans="1:6" x14ac:dyDescent="0.25">
      <c r="A116" s="16">
        <v>3507</v>
      </c>
      <c r="B116" s="16">
        <v>8.9910000000000004E-2</v>
      </c>
      <c r="C116" s="16">
        <v>9.0374999999999997E-2</v>
      </c>
      <c r="D116" s="16">
        <v>1.5966000000000001E-2</v>
      </c>
      <c r="E116" s="16">
        <v>9.4450000000000003E-3</v>
      </c>
      <c r="F116" s="16">
        <v>5.0000000000000001E-3</v>
      </c>
    </row>
    <row r="117" spans="1:6" x14ac:dyDescent="0.25">
      <c r="A117" s="16">
        <v>3508</v>
      </c>
      <c r="B117" s="16">
        <v>2.7977999999999999E-2</v>
      </c>
      <c r="C117" s="16">
        <v>5.4461000000000002E-2</v>
      </c>
      <c r="D117" s="16">
        <v>-4.1999999999999997E-3</v>
      </c>
      <c r="E117" s="16">
        <v>-1.3339999999999999E-2</v>
      </c>
      <c r="F117" s="16">
        <v>1.2899999999999999E-4</v>
      </c>
    </row>
    <row r="118" spans="1:6" x14ac:dyDescent="0.25">
      <c r="A118" s="16">
        <v>3509</v>
      </c>
      <c r="B118" s="16">
        <v>2.0728E-2</v>
      </c>
      <c r="C118" s="16">
        <v>3.0762999999999999E-2</v>
      </c>
      <c r="D118" s="16">
        <v>-4.8900000000000002E-3</v>
      </c>
      <c r="E118" s="16">
        <v>-4.0299999999999997E-3</v>
      </c>
      <c r="F118" s="16">
        <v>-4.7699999999999999E-3</v>
      </c>
    </row>
    <row r="119" spans="1:6" x14ac:dyDescent="0.25">
      <c r="A119" s="16">
        <v>3510</v>
      </c>
      <c r="B119" s="16">
        <v>7.7653E-2</v>
      </c>
      <c r="C119" s="16">
        <v>9.9354999999999999E-2</v>
      </c>
      <c r="D119" s="16">
        <v>4.1999999999999997E-3</v>
      </c>
      <c r="E119" s="16">
        <v>6.0759999999999998E-3</v>
      </c>
      <c r="F119" s="16">
        <v>1.25E-4</v>
      </c>
    </row>
    <row r="120" spans="1:6" x14ac:dyDescent="0.25">
      <c r="A120" s="16">
        <v>3511</v>
      </c>
      <c r="B120" s="16">
        <v>4.2485000000000002E-2</v>
      </c>
      <c r="C120" s="16">
        <v>0.136328</v>
      </c>
      <c r="D120" s="16">
        <v>2.0339999999999998E-3</v>
      </c>
      <c r="E120" s="16">
        <v>-3.8999999999999998E-3</v>
      </c>
      <c r="F120" s="16">
        <v>-4.6299999999999996E-3</v>
      </c>
    </row>
    <row r="121" spans="1:6" x14ac:dyDescent="0.25">
      <c r="A121" s="16">
        <v>3512</v>
      </c>
      <c r="B121" s="16">
        <v>3.6961000000000001E-2</v>
      </c>
      <c r="C121" s="16">
        <v>5.7426999999999999E-2</v>
      </c>
      <c r="D121" s="16">
        <v>5.8789999999999997E-3</v>
      </c>
      <c r="E121" s="16">
        <v>4.6020000000000002E-3</v>
      </c>
      <c r="F121" s="16">
        <v>-2.2899999999999999E-3</v>
      </c>
    </row>
    <row r="122" spans="1:6" x14ac:dyDescent="0.25">
      <c r="A122" s="16">
        <v>3601</v>
      </c>
      <c r="B122" s="16">
        <v>6.7014000000000004E-2</v>
      </c>
      <c r="C122" s="16">
        <v>0.30091499999999999</v>
      </c>
      <c r="D122" s="16">
        <v>8.2000000000000007E-3</v>
      </c>
      <c r="E122" s="16">
        <v>5.5250000000000004E-3</v>
      </c>
      <c r="F122" s="16">
        <v>1.2899999999999999E-4</v>
      </c>
    </row>
    <row r="123" spans="1:6" x14ac:dyDescent="0.25">
      <c r="A123" s="16">
        <v>3602</v>
      </c>
      <c r="B123" s="16">
        <v>2.7192999999999998E-2</v>
      </c>
      <c r="C123" s="16">
        <v>6.5039E-2</v>
      </c>
      <c r="D123" s="16">
        <v>1.0231000000000001E-2</v>
      </c>
      <c r="E123" s="16">
        <v>1.2943E-2</v>
      </c>
      <c r="F123" s="16">
        <v>4.9519999999999998E-3</v>
      </c>
    </row>
    <row r="124" spans="1:6" x14ac:dyDescent="0.25">
      <c r="A124" s="16">
        <v>3603</v>
      </c>
      <c r="B124" s="16">
        <v>3.1657999999999999E-2</v>
      </c>
      <c r="C124" s="16">
        <v>1.1433E-2</v>
      </c>
      <c r="D124" s="16">
        <v>1.3054E-2</v>
      </c>
      <c r="E124" s="16">
        <v>1.5487000000000001E-2</v>
      </c>
      <c r="F124" s="16">
        <v>5.0270000000000002E-3</v>
      </c>
    </row>
    <row r="125" spans="1:6" x14ac:dyDescent="0.25">
      <c r="A125" s="16">
        <v>3604</v>
      </c>
      <c r="B125" s="16">
        <v>-7.5069999999999998E-2</v>
      </c>
      <c r="C125" s="16">
        <v>-0.17945</v>
      </c>
      <c r="D125" s="16">
        <v>2.5999999999999999E-3</v>
      </c>
      <c r="E125" s="16">
        <v>3.5270000000000002E-3</v>
      </c>
      <c r="F125" s="16">
        <v>1.6699999999999999E-4</v>
      </c>
    </row>
    <row r="126" spans="1:6" x14ac:dyDescent="0.25">
      <c r="A126" s="16">
        <v>3605</v>
      </c>
      <c r="B126" s="16">
        <v>5.4466000000000001E-2</v>
      </c>
      <c r="C126" s="16">
        <v>2.7215E-2</v>
      </c>
      <c r="D126" s="16">
        <v>4.0000000000000001E-3</v>
      </c>
      <c r="E126" s="16">
        <v>4.0489999999999996E-3</v>
      </c>
      <c r="F126" s="16">
        <v>1.6100000000000001E-4</v>
      </c>
    </row>
    <row r="127" spans="1:6" x14ac:dyDescent="0.25">
      <c r="A127" s="16">
        <v>3606</v>
      </c>
      <c r="B127" s="16">
        <v>2.3577000000000001E-2</v>
      </c>
      <c r="C127" s="16">
        <v>-3.288E-2</v>
      </c>
      <c r="D127" s="16">
        <v>-1.56E-3</v>
      </c>
      <c r="E127" s="16">
        <v>-7.6299999999999996E-3</v>
      </c>
      <c r="F127" s="16">
        <v>-9.4500000000000001E-3</v>
      </c>
    </row>
    <row r="128" spans="1:6" x14ac:dyDescent="0.25">
      <c r="A128" s="16">
        <v>3607</v>
      </c>
      <c r="B128" s="16">
        <v>6.5250000000000002E-2</v>
      </c>
      <c r="C128" s="16">
        <v>8.2419999999999993E-2</v>
      </c>
      <c r="D128" s="16">
        <v>-3.7299999999999998E-3</v>
      </c>
      <c r="E128" s="16">
        <v>1.1670000000000001E-3</v>
      </c>
      <c r="F128" s="16">
        <v>-4.7000000000000002E-3</v>
      </c>
    </row>
    <row r="129" spans="1:6" x14ac:dyDescent="0.25">
      <c r="A129" s="16">
        <v>3608</v>
      </c>
      <c r="B129" s="16">
        <v>7.9299999999999995E-3</v>
      </c>
      <c r="C129" s="16">
        <v>1.3831E-2</v>
      </c>
      <c r="D129" s="16">
        <v>-5.1000000000000004E-4</v>
      </c>
      <c r="E129" s="16">
        <v>3.8830000000000002E-3</v>
      </c>
      <c r="F129" s="16">
        <v>-7.0400000000000003E-3</v>
      </c>
    </row>
    <row r="130" spans="1:6" x14ac:dyDescent="0.25">
      <c r="A130" s="16">
        <v>3609</v>
      </c>
      <c r="B130" s="16">
        <v>7.3999999999999999E-4</v>
      </c>
      <c r="C130" s="16">
        <v>5.1775000000000002E-2</v>
      </c>
      <c r="D130" s="16">
        <v>4.313E-3</v>
      </c>
      <c r="E130" s="16">
        <v>-5.4999999999999997E-3</v>
      </c>
      <c r="F130" s="16">
        <v>-2.2799999999999999E-3</v>
      </c>
    </row>
    <row r="131" spans="1:6" x14ac:dyDescent="0.25">
      <c r="A131" s="16">
        <v>3610</v>
      </c>
      <c r="B131" s="16">
        <v>7.9833000000000001E-2</v>
      </c>
      <c r="C131" s="16">
        <v>6.5920000000000006E-2</v>
      </c>
      <c r="D131" s="16">
        <v>4.8809999999999999E-3</v>
      </c>
      <c r="E131" s="16">
        <v>2.9510000000000001E-3</v>
      </c>
      <c r="F131" s="16">
        <v>2.578E-3</v>
      </c>
    </row>
    <row r="132" spans="1:6" x14ac:dyDescent="0.25">
      <c r="A132" s="16">
        <v>3611</v>
      </c>
      <c r="B132" s="16">
        <v>1.3363999999999999E-2</v>
      </c>
      <c r="C132" s="16">
        <v>0.14003299999999999</v>
      </c>
      <c r="D132" s="16">
        <v>1.09E-2</v>
      </c>
      <c r="E132" s="16">
        <v>2.0525000000000002E-2</v>
      </c>
      <c r="F132" s="17">
        <v>8.2999999999999998E-5</v>
      </c>
    </row>
    <row r="133" spans="1:6" x14ac:dyDescent="0.25">
      <c r="A133" s="16">
        <v>3612</v>
      </c>
      <c r="B133" s="16">
        <v>-2.8900000000000002E-3</v>
      </c>
      <c r="C133" s="16">
        <v>1.6036999999999999E-2</v>
      </c>
      <c r="D133" s="16">
        <v>1E-3</v>
      </c>
      <c r="E133" s="16">
        <v>3.8300000000000001E-3</v>
      </c>
      <c r="F133" s="17">
        <v>2.8E-5</v>
      </c>
    </row>
    <row r="134" spans="1:6" x14ac:dyDescent="0.25">
      <c r="A134" s="16">
        <v>3701</v>
      </c>
      <c r="B134" s="16">
        <v>3.1838999999999999E-2</v>
      </c>
      <c r="C134" s="16">
        <v>0.11949</v>
      </c>
      <c r="D134" s="16">
        <v>-4.7600000000000003E-3</v>
      </c>
      <c r="E134" s="16">
        <v>-8.4600000000000005E-3</v>
      </c>
      <c r="F134" s="16">
        <v>-7.0499999999999998E-3</v>
      </c>
    </row>
    <row r="135" spans="1:6" x14ac:dyDescent="0.25">
      <c r="A135" s="16">
        <v>3702</v>
      </c>
      <c r="B135" s="16">
        <v>1.6698999999999999E-2</v>
      </c>
      <c r="C135" s="16">
        <v>6.3380000000000006E-2</v>
      </c>
      <c r="D135" s="16">
        <v>-6.9699999999999996E-3</v>
      </c>
      <c r="E135" s="16">
        <v>6.2680000000000001E-3</v>
      </c>
      <c r="F135" s="16">
        <v>-2.2000000000000001E-3</v>
      </c>
    </row>
    <row r="136" spans="1:6" x14ac:dyDescent="0.25">
      <c r="A136" s="16">
        <v>3703</v>
      </c>
      <c r="B136" s="16">
        <v>-1.4829999999999999E-2</v>
      </c>
      <c r="C136" s="16">
        <v>4.8710000000000003E-3</v>
      </c>
      <c r="D136" s="16">
        <v>-1.8489999999999999E-2</v>
      </c>
      <c r="E136" s="16">
        <v>-4.8250000000000001E-2</v>
      </c>
      <c r="F136" s="16">
        <v>-6.9499999999999996E-3</v>
      </c>
    </row>
    <row r="137" spans="1:6" x14ac:dyDescent="0.25">
      <c r="A137" s="16">
        <v>3704</v>
      </c>
      <c r="B137" s="16">
        <v>-8.5610000000000006E-2</v>
      </c>
      <c r="C137" s="16">
        <v>-0.17262</v>
      </c>
      <c r="D137" s="16">
        <v>2.1050000000000001E-3</v>
      </c>
      <c r="E137" s="16">
        <v>-8.0999999999999996E-4</v>
      </c>
      <c r="F137" s="16">
        <v>-4.3499999999999997E-3</v>
      </c>
    </row>
    <row r="138" spans="1:6" x14ac:dyDescent="0.25">
      <c r="A138" s="16">
        <v>3705</v>
      </c>
      <c r="B138" s="16">
        <v>-7.11E-3</v>
      </c>
      <c r="C138" s="16">
        <v>-4.5490000000000003E-2</v>
      </c>
      <c r="D138" s="16">
        <v>-6.7000000000000002E-4</v>
      </c>
      <c r="E138" s="16">
        <v>5.9599999999999996E-4</v>
      </c>
      <c r="F138" s="16">
        <v>-4.0400000000000002E-3</v>
      </c>
    </row>
    <row r="139" spans="1:6" x14ac:dyDescent="0.25">
      <c r="A139" s="16">
        <v>3706</v>
      </c>
      <c r="B139" s="16">
        <v>-5.2760000000000001E-2</v>
      </c>
      <c r="C139" s="16">
        <v>-0.12060999999999999</v>
      </c>
      <c r="D139" s="16">
        <v>2.9740000000000001E-3</v>
      </c>
      <c r="E139" s="16">
        <v>-4.1000000000000003E-3</v>
      </c>
      <c r="F139" s="16">
        <v>-2E-3</v>
      </c>
    </row>
    <row r="140" spans="1:6" x14ac:dyDescent="0.25">
      <c r="A140" s="16">
        <v>3707</v>
      </c>
      <c r="B140" s="16">
        <v>9.9904999999999994E-2</v>
      </c>
      <c r="C140" s="16">
        <v>0.11887499999999999</v>
      </c>
      <c r="D140" s="16">
        <v>-7.3999999999999999E-4</v>
      </c>
      <c r="E140" s="16">
        <v>9.1809999999999999E-3</v>
      </c>
      <c r="F140" s="16">
        <v>-4.3200000000000001E-3</v>
      </c>
    </row>
    <row r="141" spans="1:6" x14ac:dyDescent="0.25">
      <c r="A141" s="16">
        <v>3708</v>
      </c>
      <c r="B141" s="16">
        <v>-5.0599999999999999E-2</v>
      </c>
      <c r="C141" s="16">
        <v>-7.5929999999999997E-2</v>
      </c>
      <c r="D141" s="16">
        <v>-4.0099999999999997E-3</v>
      </c>
      <c r="E141" s="16">
        <v>-1.274E-2</v>
      </c>
      <c r="F141" s="16">
        <v>-2.0600000000000002E-3</v>
      </c>
    </row>
    <row r="142" spans="1:6" x14ac:dyDescent="0.25">
      <c r="A142" s="16">
        <v>3709</v>
      </c>
      <c r="B142" s="16">
        <v>-0.14949000000000001</v>
      </c>
      <c r="C142" s="16">
        <v>-0.26307000000000003</v>
      </c>
      <c r="D142" s="16">
        <v>-6.7200000000000003E-3</v>
      </c>
      <c r="E142" s="16">
        <v>-4.7299999999999998E-3</v>
      </c>
      <c r="F142" s="16">
        <v>-8.8500000000000002E-3</v>
      </c>
    </row>
    <row r="143" spans="1:6" x14ac:dyDescent="0.25">
      <c r="A143" s="16">
        <v>3710</v>
      </c>
      <c r="B143" s="16">
        <v>-9.3539999999999998E-2</v>
      </c>
      <c r="C143" s="16">
        <v>-0.10473</v>
      </c>
      <c r="D143" s="16">
        <v>1.1266E-2</v>
      </c>
      <c r="E143" s="16">
        <v>8.8020000000000008E-3</v>
      </c>
      <c r="F143" s="16">
        <v>4.7330000000000002E-3</v>
      </c>
    </row>
    <row r="144" spans="1:6" x14ac:dyDescent="0.25">
      <c r="A144" s="16">
        <v>3711</v>
      </c>
      <c r="B144" s="16">
        <v>-7.9689999999999997E-2</v>
      </c>
      <c r="C144" s="16">
        <v>-0.13839000000000001</v>
      </c>
      <c r="D144" s="16">
        <v>1.3580999999999999E-2</v>
      </c>
      <c r="E144" s="16">
        <v>1.6438999999999999E-2</v>
      </c>
      <c r="F144" s="16">
        <v>7.0879999999999997E-3</v>
      </c>
    </row>
    <row r="145" spans="1:6" x14ac:dyDescent="0.25">
      <c r="A145" s="16">
        <v>3712</v>
      </c>
      <c r="B145" s="16">
        <v>-4.36E-2</v>
      </c>
      <c r="C145" s="16">
        <v>-0.16705</v>
      </c>
      <c r="D145" s="16">
        <v>9.0089999999999996E-3</v>
      </c>
      <c r="E145" s="16">
        <v>1.0551E-2</v>
      </c>
      <c r="F145" s="16">
        <v>2.3479999999999998E-3</v>
      </c>
    </row>
    <row r="146" spans="1:6" x14ac:dyDescent="0.25">
      <c r="A146" s="16">
        <v>3801</v>
      </c>
      <c r="B146" s="16">
        <v>2.9055000000000001E-2</v>
      </c>
      <c r="C146" s="16">
        <v>6.7321000000000006E-2</v>
      </c>
      <c r="D146" s="16">
        <v>1.7689E-2</v>
      </c>
      <c r="E146" s="16">
        <v>1.9630000000000002E-2</v>
      </c>
      <c r="F146" s="16">
        <v>1.3923E-2</v>
      </c>
    </row>
    <row r="147" spans="1:6" x14ac:dyDescent="0.25">
      <c r="A147" s="16">
        <v>3802</v>
      </c>
      <c r="B147" s="16">
        <v>7.6742000000000005E-2</v>
      </c>
      <c r="C147" s="16">
        <v>4.3652000000000003E-2</v>
      </c>
      <c r="D147" s="16">
        <v>1.039E-2</v>
      </c>
      <c r="E147" s="16">
        <v>1.4565E-2</v>
      </c>
      <c r="F147" s="16">
        <v>9.4380000000000002E-3</v>
      </c>
    </row>
    <row r="148" spans="1:6" x14ac:dyDescent="0.25">
      <c r="A148" s="16">
        <v>3803</v>
      </c>
      <c r="B148" s="16">
        <v>-0.24868000000000001</v>
      </c>
      <c r="C148" s="16">
        <v>-0.36</v>
      </c>
      <c r="D148" s="16">
        <v>-8.6999999999999994E-3</v>
      </c>
      <c r="E148" s="16">
        <v>-3.6700000000000001E-3</v>
      </c>
      <c r="F148" s="17">
        <v>-7.1000000000000005E-5</v>
      </c>
    </row>
    <row r="149" spans="1:6" x14ac:dyDescent="0.25">
      <c r="A149" s="16">
        <v>3804</v>
      </c>
      <c r="B149" s="16">
        <v>0.13996700000000001</v>
      </c>
      <c r="C149" s="16">
        <v>0.27289099999999999</v>
      </c>
      <c r="D149" s="16">
        <v>9.0609999999999996E-3</v>
      </c>
      <c r="E149" s="16">
        <v>1.6233999999999998E-2</v>
      </c>
      <c r="F149" s="16">
        <v>-4.62E-3</v>
      </c>
    </row>
    <row r="150" spans="1:6" x14ac:dyDescent="0.25">
      <c r="A150" s="16">
        <v>3805</v>
      </c>
      <c r="B150" s="16">
        <v>-2.827E-2</v>
      </c>
      <c r="C150" s="16">
        <v>-8.0229999999999996E-2</v>
      </c>
      <c r="D150" s="16">
        <v>5.7169999999999999E-3</v>
      </c>
      <c r="E150" s="16">
        <v>9.1400000000000006E-3</v>
      </c>
      <c r="F150" s="16">
        <v>4.7340000000000004E-3</v>
      </c>
    </row>
    <row r="151" spans="1:6" x14ac:dyDescent="0.25">
      <c r="A151" s="16">
        <v>3806</v>
      </c>
      <c r="B151" s="16">
        <v>0.25026999999999999</v>
      </c>
      <c r="C151" s="16">
        <v>0.34976400000000002</v>
      </c>
      <c r="D151" s="16">
        <v>9.4999999999999998E-3</v>
      </c>
      <c r="E151" s="16">
        <v>4.4799999999999999E-4</v>
      </c>
      <c r="F151" s="17">
        <v>1.2999999999999999E-5</v>
      </c>
    </row>
    <row r="152" spans="1:6" x14ac:dyDescent="0.25">
      <c r="A152" s="16">
        <v>3807</v>
      </c>
      <c r="B152" s="16">
        <v>7.2025000000000006E-2</v>
      </c>
      <c r="C152" s="16">
        <v>0.147535</v>
      </c>
      <c r="D152" s="16">
        <v>4.2300000000000003E-3</v>
      </c>
      <c r="E152" s="16">
        <v>1.9580000000000001E-3</v>
      </c>
      <c r="F152" s="16">
        <v>-2.4199999999999998E-3</v>
      </c>
    </row>
    <row r="153" spans="1:6" x14ac:dyDescent="0.25">
      <c r="A153" s="16">
        <v>3808</v>
      </c>
      <c r="B153" s="16">
        <v>-2.0219999999999998E-2</v>
      </c>
      <c r="C153" s="16">
        <v>-9.776E-2</v>
      </c>
      <c r="D153" s="16">
        <v>4.64E-4</v>
      </c>
      <c r="E153" s="16">
        <v>2.3640000000000002E-3</v>
      </c>
      <c r="F153" s="16">
        <v>2.4069999999999999E-3</v>
      </c>
    </row>
    <row r="154" spans="1:6" x14ac:dyDescent="0.25">
      <c r="A154" s="16">
        <v>3809</v>
      </c>
      <c r="B154" s="16">
        <v>1.6584000000000002E-2</v>
      </c>
      <c r="C154" s="16">
        <v>-1.5720000000000001E-2</v>
      </c>
      <c r="D154" s="16">
        <v>1.09E-2</v>
      </c>
      <c r="E154" s="16">
        <v>2.2469999999999999E-3</v>
      </c>
      <c r="F154" s="16">
        <v>1.8200000000000001E-4</v>
      </c>
    </row>
    <row r="155" spans="1:6" x14ac:dyDescent="0.25">
      <c r="A155" s="16">
        <v>3810</v>
      </c>
      <c r="B155" s="16">
        <v>8.2353999999999997E-2</v>
      </c>
      <c r="C155" s="16">
        <v>0.21829200000000001</v>
      </c>
      <c r="D155" s="16">
        <v>1.2739E-2</v>
      </c>
      <c r="E155" s="16">
        <v>1.342E-2</v>
      </c>
      <c r="F155" s="16">
        <v>4.8440000000000002E-3</v>
      </c>
    </row>
    <row r="156" spans="1:6" x14ac:dyDescent="0.25">
      <c r="A156" s="16">
        <v>3811</v>
      </c>
      <c r="B156" s="16">
        <v>-2.495E-2</v>
      </c>
      <c r="C156" s="16">
        <v>-6.6470000000000001E-2</v>
      </c>
      <c r="D156" s="16">
        <v>6.0809999999999996E-3</v>
      </c>
      <c r="E156" s="16">
        <v>1.83E-4</v>
      </c>
      <c r="F156" s="16">
        <v>1.761E-3</v>
      </c>
    </row>
    <row r="157" spans="1:6" x14ac:dyDescent="0.25">
      <c r="A157" s="16">
        <v>3812</v>
      </c>
      <c r="B157" s="16">
        <v>3.7676000000000001E-2</v>
      </c>
      <c r="C157" s="16">
        <v>4.6266000000000002E-2</v>
      </c>
      <c r="D157" s="16">
        <v>9.8130000000000005E-3</v>
      </c>
      <c r="E157" s="16">
        <v>5.6410000000000002E-3</v>
      </c>
      <c r="F157" s="16">
        <v>-2.3700000000000001E-3</v>
      </c>
    </row>
    <row r="158" spans="1:6" x14ac:dyDescent="0.25">
      <c r="A158" s="16">
        <v>3901</v>
      </c>
      <c r="B158" s="16">
        <v>-6.2609999999999999E-2</v>
      </c>
      <c r="C158" s="16">
        <v>-8.0089999999999995E-2</v>
      </c>
      <c r="D158" s="16">
        <v>6.9620000000000003E-3</v>
      </c>
      <c r="E158" s="16">
        <v>1.0651000000000001E-2</v>
      </c>
      <c r="F158" s="16">
        <v>4.7080000000000004E-3</v>
      </c>
    </row>
    <row r="159" spans="1:6" x14ac:dyDescent="0.25">
      <c r="A159" s="16">
        <v>3902</v>
      </c>
      <c r="B159" s="16">
        <v>4.3809000000000001E-2</v>
      </c>
      <c r="C159" s="16">
        <v>1.5447000000000001E-2</v>
      </c>
      <c r="D159" s="16">
        <v>1.1185E-2</v>
      </c>
      <c r="E159" s="16">
        <v>1.2772E-2</v>
      </c>
      <c r="F159" s="16">
        <v>4.8739999999999999E-3</v>
      </c>
    </row>
    <row r="160" spans="1:6" x14ac:dyDescent="0.25">
      <c r="A160" s="16">
        <v>3903</v>
      </c>
      <c r="B160" s="16">
        <v>-0.13145000000000001</v>
      </c>
      <c r="C160" s="16">
        <v>-0.2442</v>
      </c>
      <c r="D160" s="16">
        <v>4.6039999999999996E-3</v>
      </c>
      <c r="E160" s="16">
        <v>1.4914E-2</v>
      </c>
      <c r="F160" s="16">
        <v>2.3110000000000001E-3</v>
      </c>
    </row>
    <row r="161" spans="1:6" x14ac:dyDescent="0.25">
      <c r="A161" s="16">
        <v>3904</v>
      </c>
      <c r="B161" s="16">
        <v>-3.2000000000000003E-4</v>
      </c>
      <c r="C161" s="16">
        <v>1.6576E-2</v>
      </c>
      <c r="D161" s="16">
        <v>8.8100000000000001E-3</v>
      </c>
      <c r="E161" s="16">
        <v>1.4182E-2</v>
      </c>
      <c r="F161" s="16">
        <v>2.372E-3</v>
      </c>
    </row>
    <row r="162" spans="1:6" x14ac:dyDescent="0.25">
      <c r="A162" s="16">
        <v>3905</v>
      </c>
      <c r="B162" s="16">
        <v>7.3260000000000006E-2</v>
      </c>
      <c r="C162" s="16">
        <v>0.10875</v>
      </c>
      <c r="D162" s="16">
        <v>4.8999999999999998E-3</v>
      </c>
      <c r="E162" s="16">
        <v>1.7056000000000002E-2</v>
      </c>
      <c r="F162" s="17">
        <v>6.3E-5</v>
      </c>
    </row>
    <row r="163" spans="1:6" x14ac:dyDescent="0.25">
      <c r="A163" s="16">
        <v>3906</v>
      </c>
      <c r="B163" s="16">
        <v>-6.1210000000000001E-2</v>
      </c>
      <c r="C163" s="16">
        <v>-0.10421999999999999</v>
      </c>
      <c r="D163" s="16">
        <v>3.5000000000000001E-3</v>
      </c>
      <c r="E163" s="16">
        <v>-2.7000000000000001E-3</v>
      </c>
      <c r="F163" s="16">
        <v>1.1900000000000001E-4</v>
      </c>
    </row>
    <row r="164" spans="1:6" x14ac:dyDescent="0.25">
      <c r="A164" s="16">
        <v>3907</v>
      </c>
      <c r="B164" s="16">
        <v>0.110497</v>
      </c>
      <c r="C164" s="16">
        <v>0.25350899999999998</v>
      </c>
      <c r="D164" s="16">
        <v>-6.9999999999999999E-4</v>
      </c>
      <c r="E164" s="16">
        <v>1.1329000000000001E-2</v>
      </c>
      <c r="F164" s="17">
        <v>1.2E-5</v>
      </c>
    </row>
    <row r="165" spans="1:6" x14ac:dyDescent="0.25">
      <c r="A165" s="16">
        <v>3908</v>
      </c>
      <c r="B165" s="16">
        <v>-6.4780000000000004E-2</v>
      </c>
      <c r="C165" s="16">
        <v>-0.15898999999999999</v>
      </c>
      <c r="D165" s="16">
        <v>-3.9199999999999999E-2</v>
      </c>
      <c r="E165" s="16">
        <v>-2.0080000000000001E-2</v>
      </c>
      <c r="F165" s="17">
        <v>-5.7000000000000003E-5</v>
      </c>
    </row>
    <row r="166" spans="1:6" x14ac:dyDescent="0.25">
      <c r="A166" s="16">
        <v>3909</v>
      </c>
      <c r="B166" s="16">
        <v>0.14793899999999999</v>
      </c>
      <c r="C166" s="16">
        <v>0.49514900000000001</v>
      </c>
      <c r="D166" s="16">
        <v>-4.2199999999999998E-3</v>
      </c>
      <c r="E166" s="16">
        <v>-7.3810000000000001E-2</v>
      </c>
      <c r="F166" s="16">
        <v>-1.9220000000000001E-2</v>
      </c>
    </row>
    <row r="167" spans="1:6" x14ac:dyDescent="0.25">
      <c r="A167" s="16">
        <v>3910</v>
      </c>
      <c r="B167" s="16">
        <v>-7.5500000000000003E-3</v>
      </c>
      <c r="C167" s="16">
        <v>-3.4950000000000002E-2</v>
      </c>
      <c r="D167" s="16">
        <v>2.8438999999999999E-2</v>
      </c>
      <c r="E167" s="16">
        <v>4.5714999999999999E-2</v>
      </c>
      <c r="F167" s="16">
        <v>4.7609999999999996E-3</v>
      </c>
    </row>
    <row r="168" spans="1:6" x14ac:dyDescent="0.25">
      <c r="A168" s="16">
        <v>3911</v>
      </c>
      <c r="B168" s="16">
        <v>-3.9750000000000001E-2</v>
      </c>
      <c r="C168" s="16">
        <v>-0.10531</v>
      </c>
      <c r="D168" s="16">
        <v>7.9000000000000008E-3</v>
      </c>
      <c r="E168" s="16">
        <v>1.6174000000000001E-2</v>
      </c>
      <c r="F168" s="17">
        <v>2.0999999999999999E-5</v>
      </c>
    </row>
    <row r="169" spans="1:6" x14ac:dyDescent="0.25">
      <c r="A169" s="16">
        <v>3912</v>
      </c>
      <c r="B169" s="16">
        <v>3.1810999999999999E-2</v>
      </c>
      <c r="C169" s="16">
        <v>4.6974000000000002E-2</v>
      </c>
      <c r="D169" s="16">
        <v>1.2562E-2</v>
      </c>
      <c r="E169" s="16">
        <v>1.9220999999999999E-2</v>
      </c>
      <c r="F169" s="16">
        <v>4.7829999999999999E-3</v>
      </c>
    </row>
    <row r="170" spans="1:6" x14ac:dyDescent="0.25">
      <c r="A170" s="16">
        <v>4001</v>
      </c>
      <c r="B170" s="16">
        <v>-3.124E-2</v>
      </c>
      <c r="C170" s="16">
        <v>3.3279999999999998E-3</v>
      </c>
      <c r="D170" s="16">
        <v>7.2919999999999999E-3</v>
      </c>
      <c r="E170" s="16">
        <v>6.9300000000000004E-4</v>
      </c>
      <c r="F170" s="16">
        <v>2.4099999999999998E-3</v>
      </c>
    </row>
    <row r="171" spans="1:6" x14ac:dyDescent="0.25">
      <c r="A171" s="16">
        <v>4002</v>
      </c>
      <c r="B171" s="16">
        <v>6.084E-3</v>
      </c>
      <c r="C171" s="16">
        <v>7.4882000000000004E-2</v>
      </c>
      <c r="D171" s="16">
        <v>-5.0899999999999999E-3</v>
      </c>
      <c r="E171" s="16">
        <v>-4.5100000000000001E-3</v>
      </c>
      <c r="F171" s="16">
        <v>-7.1799999999999998E-3</v>
      </c>
    </row>
    <row r="172" spans="1:6" x14ac:dyDescent="0.25">
      <c r="A172" s="16">
        <v>4003</v>
      </c>
      <c r="B172" s="16">
        <v>1.4747E-2</v>
      </c>
      <c r="C172" s="16">
        <v>6.5563999999999997E-2</v>
      </c>
      <c r="D172" s="16">
        <v>7.2810000000000001E-3</v>
      </c>
      <c r="E172" s="16">
        <v>2.0053999999999999E-2</v>
      </c>
      <c r="F172" s="16">
        <v>2.3809999999999999E-3</v>
      </c>
    </row>
    <row r="173" spans="1:6" x14ac:dyDescent="0.25">
      <c r="A173" s="16">
        <v>4004</v>
      </c>
      <c r="B173" s="16">
        <v>-2.4499999999999999E-3</v>
      </c>
      <c r="C173" s="16">
        <v>6.5435999999999994E-2</v>
      </c>
      <c r="D173" s="16">
        <v>-9.1999999999999998E-3</v>
      </c>
      <c r="E173" s="16">
        <v>-3.5000000000000001E-3</v>
      </c>
      <c r="F173" s="17">
        <v>9.0000000000000002E-6</v>
      </c>
    </row>
    <row r="174" spans="1:6" x14ac:dyDescent="0.25">
      <c r="A174" s="16">
        <v>4005</v>
      </c>
      <c r="B174" s="16">
        <v>-0.23125999999999999</v>
      </c>
      <c r="C174" s="16">
        <v>-0.36975999999999998</v>
      </c>
      <c r="D174" s="16">
        <v>-4.4900000000000001E-3</v>
      </c>
      <c r="E174" s="16">
        <v>-3.2300000000000002E-2</v>
      </c>
      <c r="F174" s="16">
        <v>-2.5400000000000002E-3</v>
      </c>
    </row>
    <row r="175" spans="1:6" x14ac:dyDescent="0.25">
      <c r="A175" s="16">
        <v>4006</v>
      </c>
      <c r="B175" s="16">
        <v>7.8524999999999998E-2</v>
      </c>
      <c r="C175" s="16">
        <v>0.102671</v>
      </c>
      <c r="D175" s="16">
        <v>9.7190000000000002E-3</v>
      </c>
      <c r="E175" s="16">
        <v>2.3422999999999999E-2</v>
      </c>
      <c r="F175" s="16">
        <v>-2.3400000000000001E-3</v>
      </c>
    </row>
    <row r="176" spans="1:6" x14ac:dyDescent="0.25">
      <c r="A176" s="16">
        <v>4007</v>
      </c>
      <c r="B176" s="16">
        <v>3.6443000000000003E-2</v>
      </c>
      <c r="C176" s="16">
        <v>2.5517000000000001E-2</v>
      </c>
      <c r="D176" s="16">
        <v>4.4749999999999998E-3</v>
      </c>
      <c r="E176" s="16">
        <v>7.5649999999999997E-3</v>
      </c>
      <c r="F176" s="16">
        <v>2.493E-3</v>
      </c>
    </row>
    <row r="177" spans="1:6" x14ac:dyDescent="0.25">
      <c r="A177" s="16">
        <v>4008</v>
      </c>
      <c r="B177" s="16">
        <v>3.7366000000000003E-2</v>
      </c>
      <c r="C177" s="16">
        <v>2.7882000000000001E-2</v>
      </c>
      <c r="D177" s="16">
        <v>3.081E-3</v>
      </c>
      <c r="E177" s="16">
        <v>5.1770000000000002E-3</v>
      </c>
      <c r="F177" s="16">
        <v>2.32E-3</v>
      </c>
    </row>
    <row r="178" spans="1:6" x14ac:dyDescent="0.25">
      <c r="A178" s="16">
        <v>4009</v>
      </c>
      <c r="B178" s="16">
        <v>9.9240000000000005E-3</v>
      </c>
      <c r="C178" s="16">
        <v>1.8879E-2</v>
      </c>
      <c r="D178" s="16">
        <v>6.8129999999999996E-3</v>
      </c>
      <c r="E178" s="16">
        <v>8.6429999999999996E-3</v>
      </c>
      <c r="F178" s="16">
        <v>-2.3700000000000001E-3</v>
      </c>
    </row>
    <row r="179" spans="1:6" x14ac:dyDescent="0.25">
      <c r="A179" s="16">
        <v>4010</v>
      </c>
      <c r="B179" s="16">
        <v>4.2214000000000002E-2</v>
      </c>
      <c r="C179" s="16">
        <v>5.4455000000000003E-2</v>
      </c>
      <c r="D179" s="16">
        <v>4.8999999999999998E-3</v>
      </c>
      <c r="E179" s="16">
        <v>3.1180000000000001E-3</v>
      </c>
      <c r="F179" s="17">
        <v>1.7E-5</v>
      </c>
    </row>
    <row r="180" spans="1:6" x14ac:dyDescent="0.25">
      <c r="A180" s="16">
        <v>4011</v>
      </c>
      <c r="B180" s="16">
        <v>-3.159E-2</v>
      </c>
      <c r="C180" s="16">
        <v>2.4479000000000001E-2</v>
      </c>
      <c r="D180" s="16">
        <v>6.3E-3</v>
      </c>
      <c r="E180" s="16">
        <v>2.0466000000000002E-2</v>
      </c>
      <c r="F180" s="17">
        <v>1.7E-5</v>
      </c>
    </row>
    <row r="181" spans="1:6" x14ac:dyDescent="0.25">
      <c r="A181" s="16">
        <v>4012</v>
      </c>
      <c r="B181" s="16">
        <v>-3.82E-3</v>
      </c>
      <c r="C181" s="16">
        <v>-4.9459999999999997E-2</v>
      </c>
      <c r="D181" s="16">
        <v>-7.0600000000000003E-3</v>
      </c>
      <c r="E181" s="16">
        <v>1.9239999999999999E-3</v>
      </c>
      <c r="F181" s="16">
        <v>-4.7499999999999999E-3</v>
      </c>
    </row>
    <row r="182" spans="1:6" x14ac:dyDescent="0.25">
      <c r="A182" s="16">
        <v>4101</v>
      </c>
      <c r="B182" s="16">
        <v>-4.6309999999999997E-2</v>
      </c>
      <c r="C182" s="16">
        <v>2.4849999999999998E-3</v>
      </c>
      <c r="D182" s="16">
        <v>5.9999999999999995E-4</v>
      </c>
      <c r="E182" s="16">
        <v>-2.0060000000000001E-2</v>
      </c>
      <c r="F182" s="17">
        <v>-6.8999999999999997E-5</v>
      </c>
    </row>
    <row r="183" spans="1:6" x14ac:dyDescent="0.25">
      <c r="A183" s="16">
        <v>4102</v>
      </c>
      <c r="B183" s="16">
        <v>-5.96E-3</v>
      </c>
      <c r="C183" s="16">
        <v>-2.8850000000000001E-2</v>
      </c>
      <c r="D183" s="16">
        <v>5.9999999999999995E-4</v>
      </c>
      <c r="E183" s="16">
        <v>2.0200000000000001E-3</v>
      </c>
      <c r="F183" s="17">
        <v>-7.4999999999999993E-5</v>
      </c>
    </row>
    <row r="184" spans="1:6" x14ac:dyDescent="0.25">
      <c r="A184" s="16">
        <v>4103</v>
      </c>
      <c r="B184" s="16">
        <v>2.317E-3</v>
      </c>
      <c r="C184" s="16">
        <v>2.7206999999999999E-2</v>
      </c>
      <c r="D184" s="16">
        <v>-6.94E-3</v>
      </c>
      <c r="E184" s="16">
        <v>4.8390000000000004E-3</v>
      </c>
      <c r="F184" s="16">
        <v>-4.6299999999999996E-3</v>
      </c>
    </row>
    <row r="185" spans="1:6" x14ac:dyDescent="0.25">
      <c r="A185" s="16">
        <v>4104</v>
      </c>
      <c r="B185" s="16">
        <v>-7.0680000000000007E-2</v>
      </c>
      <c r="C185" s="16">
        <v>-7.6380000000000003E-2</v>
      </c>
      <c r="D185" s="16">
        <v>-1.6299999999999999E-3</v>
      </c>
      <c r="E185" s="16">
        <v>3.5000000000000001E-3</v>
      </c>
      <c r="F185" s="16">
        <v>-9.4999999999999998E-3</v>
      </c>
    </row>
    <row r="186" spans="1:6" x14ac:dyDescent="0.25">
      <c r="A186" s="16">
        <v>4105</v>
      </c>
      <c r="B186" s="16">
        <v>1.1251000000000001E-2</v>
      </c>
      <c r="C186" s="16">
        <v>-2.5600000000000002E-3</v>
      </c>
      <c r="D186" s="16">
        <v>-2.1099999999999999E-3</v>
      </c>
      <c r="E186" s="16">
        <v>-4.2700000000000004E-3</v>
      </c>
      <c r="F186" s="16">
        <v>-6.9699999999999996E-3</v>
      </c>
    </row>
    <row r="187" spans="1:6" x14ac:dyDescent="0.25">
      <c r="A187" s="16">
        <v>4106</v>
      </c>
      <c r="B187" s="16">
        <v>3.9192999999999999E-2</v>
      </c>
      <c r="C187" s="16">
        <v>5.6744999999999997E-2</v>
      </c>
      <c r="D187" s="16">
        <v>-1.226E-2</v>
      </c>
      <c r="E187" s="16">
        <v>-1.1990000000000001E-2</v>
      </c>
      <c r="F187" s="16">
        <v>-1.8519999999999998E-2</v>
      </c>
    </row>
    <row r="188" spans="1:6" x14ac:dyDescent="0.25">
      <c r="A188" s="16">
        <v>4107</v>
      </c>
      <c r="B188" s="16">
        <v>5.3311999999999998E-2</v>
      </c>
      <c r="C188" s="16">
        <v>0.21197299999999999</v>
      </c>
      <c r="D188" s="16">
        <v>1.7440000000000001E-3</v>
      </c>
      <c r="E188" s="16">
        <v>-2.3999999999999998E-3</v>
      </c>
      <c r="F188" s="16">
        <v>-4.2700000000000004E-3</v>
      </c>
    </row>
    <row r="189" spans="1:6" x14ac:dyDescent="0.25">
      <c r="A189" s="16">
        <v>4108</v>
      </c>
      <c r="B189" s="16">
        <v>-8.1099999999999992E-3</v>
      </c>
      <c r="C189" s="16">
        <v>-1.5100000000000001E-2</v>
      </c>
      <c r="D189" s="16">
        <v>-5.6699999999999997E-3</v>
      </c>
      <c r="E189" s="16">
        <v>-7.2700000000000004E-3</v>
      </c>
      <c r="F189" s="16">
        <v>-8.9999999999999993E-3</v>
      </c>
    </row>
    <row r="190" spans="1:6" x14ac:dyDescent="0.25">
      <c r="A190" s="16">
        <v>4109</v>
      </c>
      <c r="B190" s="16">
        <v>-2.477E-2</v>
      </c>
      <c r="C190" s="16">
        <v>-6.4899999999999999E-2</v>
      </c>
      <c r="D190" s="16">
        <v>-1.3180000000000001E-2</v>
      </c>
      <c r="E190" s="16">
        <v>-1.9140000000000001E-2</v>
      </c>
      <c r="F190" s="16">
        <v>-1.789E-2</v>
      </c>
    </row>
    <row r="191" spans="1:6" x14ac:dyDescent="0.25">
      <c r="A191" s="16">
        <v>4110</v>
      </c>
      <c r="B191" s="16">
        <v>-7.6719999999999997E-2</v>
      </c>
      <c r="C191" s="16">
        <v>-7.8229999999999994E-2</v>
      </c>
      <c r="D191" s="16">
        <v>-7.6400000000000001E-3</v>
      </c>
      <c r="E191" s="16">
        <v>2.97E-3</v>
      </c>
      <c r="F191" s="16">
        <v>-1.0999999999999999E-2</v>
      </c>
    </row>
    <row r="192" spans="1:6" x14ac:dyDescent="0.25">
      <c r="A192" s="16">
        <v>4111</v>
      </c>
      <c r="B192" s="16">
        <v>-3.7150000000000002E-2</v>
      </c>
      <c r="C192" s="16">
        <v>-5.8209999999999998E-2</v>
      </c>
      <c r="D192" s="16">
        <v>-1.813E-2</v>
      </c>
      <c r="E192" s="16">
        <v>-1.1679999999999999E-2</v>
      </c>
      <c r="F192" s="16">
        <v>-8.6800000000000002E-3</v>
      </c>
    </row>
    <row r="193" spans="1:6" x14ac:dyDescent="0.25">
      <c r="A193" s="16">
        <v>4112</v>
      </c>
      <c r="B193" s="16">
        <v>-4.2819999999999997E-2</v>
      </c>
      <c r="C193" s="16">
        <v>-0.12257999999999999</v>
      </c>
      <c r="D193" s="16">
        <v>-1.57E-3</v>
      </c>
      <c r="E193" s="16">
        <v>-1.9910000000000001E-2</v>
      </c>
      <c r="F193" s="16">
        <v>-2.0899999999999998E-3</v>
      </c>
    </row>
    <row r="194" spans="1:6" x14ac:dyDescent="0.25">
      <c r="A194" s="16">
        <v>4201</v>
      </c>
      <c r="B194" s="16">
        <v>3.1519999999999999E-3</v>
      </c>
      <c r="C194" s="16">
        <v>0.17644899999999999</v>
      </c>
      <c r="D194" s="16">
        <v>-1.2359999999999999E-2</v>
      </c>
      <c r="E194" s="16">
        <v>-6.0299999999999998E-3</v>
      </c>
      <c r="F194" s="16">
        <v>-1.278E-2</v>
      </c>
    </row>
    <row r="195" spans="1:6" x14ac:dyDescent="0.25">
      <c r="A195" s="16">
        <v>4202</v>
      </c>
      <c r="B195" s="16">
        <v>-2.4420000000000001E-2</v>
      </c>
      <c r="C195" s="16">
        <v>-1.5810000000000001E-2</v>
      </c>
      <c r="D195" s="16">
        <v>-9.3299999999999998E-3</v>
      </c>
      <c r="E195" s="16">
        <v>-7.3899999999999999E-3</v>
      </c>
      <c r="F195" s="16">
        <v>-8.4200000000000004E-3</v>
      </c>
    </row>
    <row r="196" spans="1:6" x14ac:dyDescent="0.25">
      <c r="A196" s="16">
        <v>4203</v>
      </c>
      <c r="B196" s="16">
        <v>-7.7880000000000005E-2</v>
      </c>
      <c r="C196" s="16">
        <v>-8.362E-2</v>
      </c>
      <c r="D196" s="16">
        <v>-6.3800000000000003E-3</v>
      </c>
      <c r="E196" s="16">
        <v>-3.5200000000000001E-3</v>
      </c>
      <c r="F196" s="16">
        <v>-1.2579999999999999E-2</v>
      </c>
    </row>
    <row r="197" spans="1:6" x14ac:dyDescent="0.25">
      <c r="A197" s="16">
        <v>4204</v>
      </c>
      <c r="B197" s="16">
        <v>-4.6210000000000001E-2</v>
      </c>
      <c r="C197" s="16">
        <v>-4.1529999999999997E-2</v>
      </c>
      <c r="D197" s="16">
        <v>-5.6600000000000001E-3</v>
      </c>
      <c r="E197" s="16">
        <v>-9.1900000000000003E-3</v>
      </c>
      <c r="F197" s="16">
        <v>-6.1900000000000002E-3</v>
      </c>
    </row>
    <row r="198" spans="1:6" x14ac:dyDescent="0.25">
      <c r="A198" s="16">
        <v>4205</v>
      </c>
      <c r="B198" s="16">
        <v>6.9261000000000003E-2</v>
      </c>
      <c r="C198" s="16">
        <v>-1.354E-2</v>
      </c>
      <c r="D198" s="16">
        <v>-8.3700000000000007E-3</v>
      </c>
      <c r="E198" s="16">
        <v>-2.8500000000000001E-3</v>
      </c>
      <c r="F198" s="16">
        <v>-1.0120000000000001E-2</v>
      </c>
    </row>
    <row r="199" spans="1:6" x14ac:dyDescent="0.25">
      <c r="A199" s="16">
        <v>4206</v>
      </c>
      <c r="B199" s="16">
        <v>2.0032000000000001E-2</v>
      </c>
      <c r="C199" s="16">
        <v>3.1525999999999998E-2</v>
      </c>
      <c r="D199" s="16">
        <v>1.3470000000000001E-3</v>
      </c>
      <c r="E199" s="16">
        <v>-1.7600000000000001E-3</v>
      </c>
      <c r="F199" s="16">
        <v>-1.81E-3</v>
      </c>
    </row>
    <row r="200" spans="1:6" x14ac:dyDescent="0.25">
      <c r="A200" s="16">
        <v>4207</v>
      </c>
      <c r="B200" s="16">
        <v>2.9637E-2</v>
      </c>
      <c r="C200" s="16">
        <v>6.9553000000000004E-2</v>
      </c>
      <c r="D200" s="16">
        <v>-2.0999999999999999E-3</v>
      </c>
      <c r="E200" s="16">
        <v>-2.3400000000000001E-3</v>
      </c>
      <c r="F200" s="16">
        <v>-3.8500000000000001E-3</v>
      </c>
    </row>
    <row r="201" spans="1:6" x14ac:dyDescent="0.25">
      <c r="A201" s="16">
        <v>4208</v>
      </c>
      <c r="B201" s="16">
        <v>1.0233000000000001E-2</v>
      </c>
      <c r="C201" s="16">
        <v>2.639E-2</v>
      </c>
      <c r="D201" s="16">
        <v>-2.6199999999999999E-3</v>
      </c>
      <c r="E201" s="16">
        <v>-2.3700000000000001E-3</v>
      </c>
      <c r="F201" s="16">
        <v>-5.8300000000000001E-3</v>
      </c>
    </row>
    <row r="202" spans="1:6" x14ac:dyDescent="0.25">
      <c r="A202" s="16">
        <v>4209</v>
      </c>
      <c r="B202" s="16">
        <v>2.6974000000000001E-2</v>
      </c>
      <c r="C202" s="16">
        <v>8.9215000000000003E-2</v>
      </c>
      <c r="D202" s="17">
        <v>-2.8E-5</v>
      </c>
      <c r="E202" s="16">
        <v>-1.6999999999999999E-3</v>
      </c>
      <c r="F202" s="16">
        <v>-1.75E-3</v>
      </c>
    </row>
    <row r="203" spans="1:6" x14ac:dyDescent="0.25">
      <c r="A203" s="16">
        <v>4210</v>
      </c>
      <c r="B203" s="16">
        <v>5.7674999999999997E-2</v>
      </c>
      <c r="C203" s="16">
        <v>9.8567000000000002E-2</v>
      </c>
      <c r="D203" s="16">
        <v>-9.5200000000000007E-3</v>
      </c>
      <c r="E203" s="16">
        <v>-7.7000000000000002E-3</v>
      </c>
      <c r="F203" s="16">
        <v>-9.7999999999999997E-3</v>
      </c>
    </row>
    <row r="204" spans="1:6" x14ac:dyDescent="0.25">
      <c r="A204" s="16">
        <v>4211</v>
      </c>
      <c r="B204" s="16">
        <v>-8.1399999999999997E-3</v>
      </c>
      <c r="C204" s="16">
        <v>-5.7079999999999999E-2</v>
      </c>
      <c r="D204" s="16">
        <v>-5.4099999999999999E-3</v>
      </c>
      <c r="E204" s="16">
        <v>-9.5200000000000007E-3</v>
      </c>
      <c r="F204" s="16">
        <v>-5.7200000000000003E-3</v>
      </c>
    </row>
    <row r="205" spans="1:6" x14ac:dyDescent="0.25">
      <c r="A205" s="16">
        <v>4212</v>
      </c>
      <c r="B205" s="16">
        <v>4.6929999999999999E-2</v>
      </c>
      <c r="C205" s="16">
        <v>3.3367000000000001E-2</v>
      </c>
      <c r="D205" s="16">
        <v>-3.0699999999999998E-3</v>
      </c>
      <c r="E205" s="16">
        <v>-3.0599999999999998E-3</v>
      </c>
      <c r="F205" s="16">
        <v>-7.6899999999999998E-3</v>
      </c>
    </row>
    <row r="206" spans="1:6" x14ac:dyDescent="0.25">
      <c r="A206" s="16">
        <v>4301</v>
      </c>
      <c r="B206" s="16">
        <v>7.3694999999999997E-2</v>
      </c>
      <c r="C206" s="16">
        <v>0.213195</v>
      </c>
      <c r="D206" s="16">
        <v>4.8999999999999998E-3</v>
      </c>
      <c r="E206" s="16">
        <v>3.2729999999999999E-3</v>
      </c>
      <c r="F206" s="16">
        <v>2.9500000000000001E-4</v>
      </c>
    </row>
    <row r="207" spans="1:6" x14ac:dyDescent="0.25">
      <c r="A207" s="16">
        <v>4302</v>
      </c>
      <c r="B207" s="16">
        <v>5.6285000000000002E-2</v>
      </c>
      <c r="C207" s="16">
        <v>0.19112999999999999</v>
      </c>
      <c r="D207" s="16">
        <v>-1.3799999999999999E-3</v>
      </c>
      <c r="E207" s="16">
        <v>-2.5300000000000001E-3</v>
      </c>
      <c r="F207" s="16">
        <v>-1.7099999999999999E-3</v>
      </c>
    </row>
    <row r="208" spans="1:6" x14ac:dyDescent="0.25">
      <c r="A208" s="16">
        <v>4303</v>
      </c>
      <c r="B208" s="16">
        <v>3.8766000000000002E-2</v>
      </c>
      <c r="C208" s="16">
        <v>0.12868299999999999</v>
      </c>
      <c r="D208" s="16">
        <v>-1.3780000000000001E-2</v>
      </c>
      <c r="E208" s="16">
        <v>-1.485E-2</v>
      </c>
      <c r="F208" s="16">
        <v>-1.546E-2</v>
      </c>
    </row>
    <row r="209" spans="1:6" x14ac:dyDescent="0.25">
      <c r="A209" s="16">
        <v>4304</v>
      </c>
      <c r="B209" s="16">
        <v>-8.2000000000000007E-3</v>
      </c>
      <c r="C209" s="16">
        <v>8.1651000000000001E-2</v>
      </c>
      <c r="D209" s="16">
        <v>-6.7499999999999999E-3</v>
      </c>
      <c r="E209" s="16">
        <v>-6.8300000000000001E-3</v>
      </c>
      <c r="F209" s="16">
        <v>-1.136E-2</v>
      </c>
    </row>
    <row r="210" spans="1:6" x14ac:dyDescent="0.25">
      <c r="A210" s="16">
        <v>4305</v>
      </c>
      <c r="B210" s="16">
        <v>4.7542000000000001E-2</v>
      </c>
      <c r="C210" s="16">
        <v>0.107915</v>
      </c>
      <c r="D210" s="16">
        <v>-2.8800000000000002E-3</v>
      </c>
      <c r="E210" s="16">
        <v>-2.64E-3</v>
      </c>
      <c r="F210" s="16">
        <v>-7.43E-3</v>
      </c>
    </row>
    <row r="211" spans="1:6" x14ac:dyDescent="0.25">
      <c r="A211" s="16">
        <v>4306</v>
      </c>
      <c r="B211" s="16">
        <v>2.4199999999999999E-2</v>
      </c>
      <c r="C211" s="16">
        <v>-6.4000000000000003E-3</v>
      </c>
      <c r="D211" s="16">
        <v>6.705E-3</v>
      </c>
      <c r="E211" s="16">
        <v>3.7369999999999999E-3</v>
      </c>
      <c r="F211" s="16">
        <v>2.2079999999999999E-3</v>
      </c>
    </row>
    <row r="212" spans="1:6" x14ac:dyDescent="0.25">
      <c r="A212" s="16">
        <v>4307</v>
      </c>
      <c r="B212" s="16">
        <v>-4.4999999999999998E-2</v>
      </c>
      <c r="C212" s="16">
        <v>-0.10067</v>
      </c>
      <c r="D212" s="16">
        <v>9.5340000000000008E-3</v>
      </c>
      <c r="E212" s="16">
        <v>7.554E-3</v>
      </c>
      <c r="F212" s="16">
        <v>7.9249999999999998E-3</v>
      </c>
    </row>
    <row r="213" spans="1:6" x14ac:dyDescent="0.25">
      <c r="A213" s="16">
        <v>4308</v>
      </c>
      <c r="B213" s="16">
        <v>2.0969000000000002E-2</v>
      </c>
      <c r="C213" s="16">
        <v>3.5990000000000002E-3</v>
      </c>
      <c r="D213" s="16">
        <v>5.7460000000000002E-3</v>
      </c>
      <c r="E213" s="16">
        <v>5.9150000000000001E-3</v>
      </c>
      <c r="F213" s="16">
        <v>4.1409999999999997E-3</v>
      </c>
    </row>
    <row r="214" spans="1:6" x14ac:dyDescent="0.25">
      <c r="A214" s="16">
        <v>4309</v>
      </c>
      <c r="B214" s="16">
        <v>2.2409999999999999E-2</v>
      </c>
      <c r="C214" s="16">
        <v>3.8920000000000003E-2</v>
      </c>
      <c r="D214" s="16">
        <v>-3.3600000000000001E-3</v>
      </c>
      <c r="E214" s="16">
        <v>-2.7699999999999999E-3</v>
      </c>
      <c r="F214" s="16">
        <v>-3.5799999999999998E-3</v>
      </c>
    </row>
    <row r="215" spans="1:6" x14ac:dyDescent="0.25">
      <c r="A215" s="16">
        <v>4310</v>
      </c>
      <c r="B215" s="16">
        <v>-1.461E-2</v>
      </c>
      <c r="C215" s="16">
        <v>8.4580000000000002E-3</v>
      </c>
      <c r="D215" s="16">
        <v>-4.7499999999999999E-3</v>
      </c>
      <c r="E215" s="16">
        <v>-3.3500000000000001E-3</v>
      </c>
      <c r="F215" s="16">
        <v>-3.5599999999999998E-3</v>
      </c>
    </row>
    <row r="216" spans="1:6" x14ac:dyDescent="0.25">
      <c r="A216" s="16">
        <v>4311</v>
      </c>
      <c r="B216" s="16">
        <v>-6.3519999999999993E-2</v>
      </c>
      <c r="C216" s="16">
        <v>-0.10936</v>
      </c>
      <c r="D216" s="16">
        <v>-3.8000000000000002E-4</v>
      </c>
      <c r="E216" s="16">
        <v>1.8580000000000001E-3</v>
      </c>
      <c r="F216" s="16">
        <v>2.2109999999999999E-3</v>
      </c>
    </row>
    <row r="217" spans="1:6" x14ac:dyDescent="0.25">
      <c r="A217" s="16">
        <v>4312</v>
      </c>
      <c r="B217" s="16">
        <v>5.9787E-2</v>
      </c>
      <c r="C217" s="16">
        <v>0.122168</v>
      </c>
      <c r="D217" s="16">
        <v>2.9810000000000001E-3</v>
      </c>
      <c r="E217" s="16">
        <v>-1.2E-4</v>
      </c>
      <c r="F217" s="16">
        <v>-1.6199999999999999E-3</v>
      </c>
    </row>
    <row r="218" spans="1:6" x14ac:dyDescent="0.25">
      <c r="A218" s="16">
        <v>4401</v>
      </c>
      <c r="B218" s="16">
        <v>1.9054000000000001E-2</v>
      </c>
      <c r="C218" s="16">
        <v>6.5972000000000003E-2</v>
      </c>
      <c r="D218" s="16">
        <v>3.9160000000000002E-3</v>
      </c>
      <c r="E218" s="16">
        <v>4.0220000000000004E-3</v>
      </c>
      <c r="F218" s="16">
        <v>2.2079999999999999E-3</v>
      </c>
    </row>
    <row r="219" spans="1:6" x14ac:dyDescent="0.25">
      <c r="A219" s="16">
        <v>4402</v>
      </c>
      <c r="B219" s="16">
        <v>6.1390000000000004E-3</v>
      </c>
      <c r="C219" s="16">
        <v>3.1411000000000001E-2</v>
      </c>
      <c r="D219" s="16">
        <v>5.3189999999999999E-3</v>
      </c>
      <c r="E219" s="16">
        <v>5.1200000000000004E-3</v>
      </c>
      <c r="F219" s="16">
        <v>2.202E-3</v>
      </c>
    </row>
    <row r="220" spans="1:6" x14ac:dyDescent="0.25">
      <c r="A220" s="16">
        <v>4403</v>
      </c>
      <c r="B220" s="16">
        <v>1.9459000000000001E-2</v>
      </c>
      <c r="C220" s="16">
        <v>7.4921000000000001E-2</v>
      </c>
      <c r="D220" s="16">
        <v>4.7999999999999996E-3</v>
      </c>
      <c r="E220" s="16">
        <v>2.0839999999999999E-3</v>
      </c>
      <c r="F220" s="16">
        <v>2.4499999999999999E-4</v>
      </c>
    </row>
    <row r="221" spans="1:6" x14ac:dyDescent="0.25">
      <c r="A221" s="16">
        <v>4404</v>
      </c>
      <c r="B221" s="16">
        <v>-1.575E-2</v>
      </c>
      <c r="C221" s="16">
        <v>-5.9020000000000003E-2</v>
      </c>
      <c r="D221" s="16">
        <v>-2.3700000000000001E-3</v>
      </c>
      <c r="E221" s="16">
        <v>-4.4299999999999999E-3</v>
      </c>
      <c r="F221" s="16">
        <v>-5.4900000000000001E-3</v>
      </c>
    </row>
    <row r="222" spans="1:6" x14ac:dyDescent="0.25">
      <c r="A222" s="16">
        <v>4405</v>
      </c>
      <c r="B222" s="16">
        <v>4.6723000000000001E-2</v>
      </c>
      <c r="C222" s="16">
        <v>7.0126999999999995E-2</v>
      </c>
      <c r="D222" s="16">
        <v>-3.32E-3</v>
      </c>
      <c r="E222" s="16">
        <v>-1.0499999999999999E-3</v>
      </c>
      <c r="F222" s="16">
        <v>-3.5699999999999998E-3</v>
      </c>
    </row>
    <row r="223" spans="1:6" x14ac:dyDescent="0.25">
      <c r="A223" s="16">
        <v>4406</v>
      </c>
      <c r="B223" s="16">
        <v>5.2345999999999997E-2</v>
      </c>
      <c r="C223" s="16">
        <v>0.13653899999999999</v>
      </c>
      <c r="D223" s="17">
        <v>9.5000000000000005E-5</v>
      </c>
      <c r="E223" s="16">
        <v>-1.1199999999999999E-3</v>
      </c>
      <c r="F223" s="16">
        <v>-1.6199999999999999E-3</v>
      </c>
    </row>
    <row r="224" spans="1:6" x14ac:dyDescent="0.25">
      <c r="A224" s="16">
        <v>4407</v>
      </c>
      <c r="B224" s="16">
        <v>-2.496E-2</v>
      </c>
      <c r="C224" s="16">
        <v>-3.5560000000000001E-2</v>
      </c>
      <c r="D224" s="16">
        <v>-2.3E-3</v>
      </c>
      <c r="E224" s="16">
        <v>-2.0699999999999998E-3</v>
      </c>
      <c r="F224" s="16">
        <v>-5.4099999999999999E-3</v>
      </c>
    </row>
    <row r="225" spans="1:6" x14ac:dyDescent="0.25">
      <c r="A225" s="16">
        <v>4408</v>
      </c>
      <c r="B225" s="16">
        <v>1.1955E-2</v>
      </c>
      <c r="C225" s="16">
        <v>2.8065E-2</v>
      </c>
      <c r="D225" s="16">
        <v>-3.8000000000000002E-4</v>
      </c>
      <c r="E225" s="16">
        <v>-1.09E-3</v>
      </c>
      <c r="F225" s="16">
        <v>-3.48E-3</v>
      </c>
    </row>
    <row r="226" spans="1:6" x14ac:dyDescent="0.25">
      <c r="A226" s="16">
        <v>4409</v>
      </c>
      <c r="B226" s="16">
        <v>-7.7999999999999999E-4</v>
      </c>
      <c r="C226" s="16">
        <v>-1.98E-3</v>
      </c>
      <c r="D226" s="16">
        <v>1.9E-3</v>
      </c>
      <c r="E226" s="16">
        <v>1.4059999999999999E-3</v>
      </c>
      <c r="F226" s="16">
        <v>2.3699999999999999E-4</v>
      </c>
    </row>
    <row r="227" spans="1:6" x14ac:dyDescent="0.25">
      <c r="A227" s="16">
        <v>4410</v>
      </c>
      <c r="B227" s="16">
        <v>2.3470000000000001E-3</v>
      </c>
      <c r="C227" s="16">
        <v>-1.0800000000000001E-2</v>
      </c>
      <c r="D227" s="16">
        <v>1.9E-3</v>
      </c>
      <c r="E227" s="16">
        <v>1.196E-3</v>
      </c>
      <c r="F227" s="16">
        <v>3.0299999999999999E-4</v>
      </c>
    </row>
    <row r="228" spans="1:6" x14ac:dyDescent="0.25">
      <c r="A228" s="16">
        <v>4411</v>
      </c>
      <c r="B228" s="16">
        <v>1.3302E-2</v>
      </c>
      <c r="C228" s="16">
        <v>4.9931000000000003E-2</v>
      </c>
      <c r="D228" s="16">
        <v>4.7999999999999996E-3</v>
      </c>
      <c r="E228" s="16">
        <v>2.3670000000000002E-3</v>
      </c>
      <c r="F228" s="16">
        <v>2.9100000000000003E-4</v>
      </c>
    </row>
    <row r="229" spans="1:6" x14ac:dyDescent="0.25">
      <c r="A229" s="16">
        <v>4412</v>
      </c>
      <c r="B229" s="16">
        <v>3.3646000000000002E-2</v>
      </c>
      <c r="C229" s="16">
        <v>8.3173999999999998E-2</v>
      </c>
      <c r="D229" s="16">
        <v>1.1134E-2</v>
      </c>
      <c r="E229" s="16">
        <v>4.5199999999999998E-4</v>
      </c>
      <c r="F229" s="16">
        <v>-3.5300000000000002E-3</v>
      </c>
    </row>
    <row r="230" spans="1:6" x14ac:dyDescent="0.25">
      <c r="A230" s="16">
        <v>4501</v>
      </c>
      <c r="B230" s="16">
        <v>1.5813000000000001E-2</v>
      </c>
      <c r="C230" s="16">
        <v>4.8230000000000002E-2</v>
      </c>
      <c r="D230" s="16">
        <v>7.6E-3</v>
      </c>
      <c r="E230" s="16">
        <v>1.2659E-2</v>
      </c>
      <c r="F230" s="16">
        <v>2.5599999999999999E-4</v>
      </c>
    </row>
    <row r="231" spans="1:6" x14ac:dyDescent="0.25">
      <c r="A231" s="16">
        <v>4502</v>
      </c>
      <c r="B231" s="16">
        <v>7.0176000000000002E-2</v>
      </c>
      <c r="C231" s="16">
        <v>0.102783</v>
      </c>
      <c r="D231" s="16">
        <v>6.476E-3</v>
      </c>
      <c r="E231" s="16">
        <v>9.5429999999999994E-3</v>
      </c>
      <c r="F231" s="16">
        <v>2.0999999999999999E-3</v>
      </c>
    </row>
    <row r="232" spans="1:6" x14ac:dyDescent="0.25">
      <c r="A232" s="16">
        <v>4503</v>
      </c>
      <c r="B232" s="16">
        <v>-4.4060000000000002E-2</v>
      </c>
      <c r="C232" s="16">
        <v>-8.6110000000000006E-2</v>
      </c>
      <c r="D232" s="16">
        <v>1.8E-3</v>
      </c>
      <c r="E232" s="16">
        <v>2.052E-3</v>
      </c>
      <c r="F232" s="16">
        <v>2.4800000000000001E-4</v>
      </c>
    </row>
    <row r="233" spans="1:6" x14ac:dyDescent="0.25">
      <c r="A233" s="16">
        <v>4504</v>
      </c>
      <c r="B233" s="16">
        <v>8.8295999999999999E-2</v>
      </c>
      <c r="C233" s="16">
        <v>0.113844</v>
      </c>
      <c r="D233" s="17">
        <v>-8.0000000000000007E-5</v>
      </c>
      <c r="E233" s="16">
        <v>1.4145E-2</v>
      </c>
      <c r="F233" s="16">
        <v>-1.5900000000000001E-3</v>
      </c>
    </row>
    <row r="234" spans="1:6" x14ac:dyDescent="0.25">
      <c r="A234" s="16">
        <v>4505</v>
      </c>
      <c r="B234" s="16">
        <v>1.2037000000000001E-2</v>
      </c>
      <c r="C234" s="16">
        <v>4.2477000000000001E-2</v>
      </c>
      <c r="D234" s="16">
        <v>-8.6E-3</v>
      </c>
      <c r="E234" s="16">
        <v>-1.8799999999999999E-3</v>
      </c>
      <c r="F234" s="16">
        <v>-7.1999999999999998E-3</v>
      </c>
    </row>
    <row r="235" spans="1:6" x14ac:dyDescent="0.25">
      <c r="A235" s="16">
        <v>4506</v>
      </c>
      <c r="B235" s="16">
        <v>-9.9799999999999993E-3</v>
      </c>
      <c r="C235" s="16">
        <v>7.6198000000000002E-2</v>
      </c>
      <c r="D235" s="16">
        <v>-6.11E-3</v>
      </c>
      <c r="E235" s="16">
        <v>7.5680000000000001E-3</v>
      </c>
      <c r="F235" s="16">
        <v>-9.0699999999999999E-3</v>
      </c>
    </row>
    <row r="236" spans="1:6" x14ac:dyDescent="0.25">
      <c r="A236" s="16">
        <v>4507</v>
      </c>
      <c r="B236" s="16">
        <v>-1.9890000000000001E-2</v>
      </c>
      <c r="C236" s="16">
        <v>-5.747E-2</v>
      </c>
      <c r="D236" s="16">
        <v>-2.9499999999999999E-3</v>
      </c>
      <c r="E236" s="16">
        <v>-1.044E-2</v>
      </c>
      <c r="F236" s="16">
        <v>-1.5399999999999999E-3</v>
      </c>
    </row>
    <row r="237" spans="1:6" x14ac:dyDescent="0.25">
      <c r="A237" s="16">
        <v>4508</v>
      </c>
      <c r="B237" s="16">
        <v>6.4119999999999996E-2</v>
      </c>
      <c r="C237" s="16">
        <v>5.5656999999999998E-2</v>
      </c>
      <c r="D237" s="16">
        <v>4.0000000000000002E-4</v>
      </c>
      <c r="E237" s="16">
        <v>2.5890000000000002E-3</v>
      </c>
      <c r="F237" s="16">
        <v>2.99E-4</v>
      </c>
    </row>
    <row r="238" spans="1:6" x14ac:dyDescent="0.25">
      <c r="A238" s="16">
        <v>4509</v>
      </c>
      <c r="B238" s="16">
        <v>4.7525999999999999E-2</v>
      </c>
      <c r="C238" s="16">
        <v>7.1590000000000001E-2</v>
      </c>
      <c r="D238" s="16">
        <v>6.8830000000000002E-3</v>
      </c>
      <c r="E238" s="16">
        <v>9.1059999999999995E-3</v>
      </c>
      <c r="F238" s="16">
        <v>3.9620000000000002E-3</v>
      </c>
    </row>
    <row r="239" spans="1:6" x14ac:dyDescent="0.25">
      <c r="A239" s="16">
        <v>4510</v>
      </c>
      <c r="B239" s="16">
        <v>3.2177999999999998E-2</v>
      </c>
      <c r="C239" s="16">
        <v>7.0067000000000004E-2</v>
      </c>
      <c r="D239" s="16">
        <v>3.2000000000000002E-3</v>
      </c>
      <c r="E239" s="16">
        <v>1.0428E-2</v>
      </c>
      <c r="F239" s="16">
        <v>3.1100000000000002E-4</v>
      </c>
    </row>
    <row r="240" spans="1:6" x14ac:dyDescent="0.25">
      <c r="A240" s="16">
        <v>4511</v>
      </c>
      <c r="B240" s="16">
        <v>3.5943000000000003E-2</v>
      </c>
      <c r="C240" s="16">
        <v>0.11354400000000001</v>
      </c>
      <c r="D240" s="16">
        <v>-5.0000000000000001E-4</v>
      </c>
      <c r="E240" s="16">
        <v>8.848E-3</v>
      </c>
      <c r="F240" s="16">
        <v>-3.46E-3</v>
      </c>
    </row>
    <row r="241" spans="1:6" x14ac:dyDescent="0.25">
      <c r="A241" s="16">
        <v>4512</v>
      </c>
      <c r="B241" s="16">
        <v>7.9509999999999997E-3</v>
      </c>
      <c r="C241" s="16">
        <v>1.3374E-2</v>
      </c>
      <c r="D241" s="16">
        <v>9.6170000000000005E-3</v>
      </c>
      <c r="E241" s="16">
        <v>1.5746E-2</v>
      </c>
      <c r="F241" s="16">
        <v>-3.3800000000000002E-3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1-4</vt:lpstr>
      <vt:lpstr>5</vt:lpstr>
      <vt:lpstr>6</vt:lpstr>
      <vt:lpstr>7</vt:lpstr>
      <vt:lpstr>8</vt:lpstr>
      <vt:lpstr>9-12</vt:lpstr>
      <vt:lpstr>13</vt:lpstr>
      <vt:lpstr>14</vt:lpstr>
      <vt:lpstr>15</vt:lpstr>
      <vt:lpstr>16</vt:lpstr>
      <vt:lpstr>17</vt:lpstr>
      <vt:lpstr>18</vt:lpstr>
      <vt:lpstr>19</vt:lpstr>
      <vt:lpstr>20</vt:lpstr>
      <vt:lpstr>21-22</vt:lpstr>
      <vt:lpstr>23</vt:lpstr>
      <vt:lpstr>24</vt:lpstr>
      <vt:lpstr>25</vt:lpstr>
      <vt:lpstr>26</vt:lpstr>
      <vt:lpstr>27</vt:lpstr>
      <vt:lpstr>28</vt:lpstr>
      <vt:lpstr>29</vt:lpstr>
      <vt:lpstr>30</vt:lpstr>
      <vt:lpstr>31-32</vt:lpstr>
      <vt:lpstr>33</vt:lpstr>
      <vt:lpstr>34</vt:lpstr>
      <vt:lpstr>35</vt:lpstr>
      <vt:lpstr>36</vt:lpstr>
      <vt:lpstr>37-38</vt:lpstr>
      <vt:lpstr>39-40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Notti .</dc:creator>
  <cp:lastModifiedBy>Surat SMS</cp:lastModifiedBy>
  <dcterms:created xsi:type="dcterms:W3CDTF">2024-08-28T06:14:17Z</dcterms:created>
  <dcterms:modified xsi:type="dcterms:W3CDTF">2024-08-31T00:04:34Z</dcterms:modified>
</cp:coreProperties>
</file>